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ujinonomacbook/書類/"/>
    </mc:Choice>
  </mc:AlternateContent>
  <xr:revisionPtr revIDLastSave="0" documentId="8_{8687DD1B-D15B-3E4D-91D5-F4B7BE7A2C97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55U-大学番号-大学名-第二号様式" sheetId="1" r:id="rId1"/>
    <sheet name="55U-99-全日大学-第二号様式（記入例）" sheetId="2" r:id="rId2"/>
  </sheets>
  <definedNames>
    <definedName name="_xlnm.Print_Area" localSheetId="1">'55U-99-全日大学-第二号様式（記入例）'!$A$1:$W$47</definedName>
    <definedName name="_xlnm.Print_Area" localSheetId="0">'55U-大学番号-大学名-第二号様式'!$A$1:$W$47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1" l="1"/>
  <c r="L43" i="1"/>
  <c r="L45" i="1" s="1"/>
  <c r="J9" i="1"/>
  <c r="U8" i="1"/>
  <c r="R8" i="1"/>
  <c r="J8" i="1"/>
  <c r="H7" i="1"/>
  <c r="F38" i="1" s="1"/>
  <c r="Y2" i="1"/>
  <c r="N40" i="1" s="1"/>
  <c r="J2" i="1"/>
  <c r="A1" i="1"/>
  <c r="Y2" i="2"/>
  <c r="N35" i="2" s="1"/>
  <c r="J2" i="2"/>
  <c r="N26" i="2" l="1"/>
  <c r="F33" i="1"/>
  <c r="F39" i="1"/>
  <c r="F31" i="1"/>
  <c r="F17" i="1"/>
  <c r="F25" i="1"/>
  <c r="F22" i="1"/>
  <c r="F30" i="1"/>
  <c r="F37" i="1"/>
  <c r="F18" i="1"/>
  <c r="F26" i="1"/>
  <c r="F35" i="1"/>
  <c r="N41" i="2"/>
  <c r="F21" i="1"/>
  <c r="F29" i="1"/>
  <c r="F41" i="1"/>
  <c r="F19" i="1"/>
  <c r="F23" i="1"/>
  <c r="F27" i="1"/>
  <c r="F32" i="1"/>
  <c r="F40" i="1"/>
  <c r="F20" i="1"/>
  <c r="F24" i="1"/>
  <c r="F28" i="1"/>
  <c r="F34" i="1"/>
  <c r="F36" i="1"/>
  <c r="N36" i="2"/>
  <c r="N39" i="2"/>
  <c r="N40" i="2"/>
  <c r="N30" i="2"/>
  <c r="N29" i="2"/>
  <c r="N24" i="2"/>
  <c r="N31" i="2"/>
  <c r="N19" i="2"/>
  <c r="N25" i="2"/>
  <c r="N20" i="2"/>
  <c r="N27" i="2"/>
  <c r="N37" i="2"/>
  <c r="N21" i="2"/>
  <c r="N32" i="2"/>
  <c r="N38" i="2"/>
  <c r="N22" i="2"/>
  <c r="N23" i="2"/>
  <c r="N18" i="2"/>
  <c r="N33" i="2"/>
  <c r="N17" i="2"/>
  <c r="N28" i="2"/>
  <c r="N34" i="2"/>
  <c r="N26" i="1"/>
  <c r="N25" i="1"/>
  <c r="N32" i="1"/>
  <c r="N24" i="1"/>
  <c r="N39" i="1"/>
  <c r="N17" i="1"/>
  <c r="N41" i="1"/>
  <c r="N34" i="1"/>
  <c r="N23" i="1"/>
  <c r="N38" i="1"/>
  <c r="N30" i="1"/>
  <c r="N22" i="1"/>
  <c r="N35" i="1"/>
  <c r="N29" i="1"/>
  <c r="N37" i="1"/>
  <c r="N18" i="1"/>
  <c r="N19" i="1"/>
  <c r="N36" i="1"/>
  <c r="N28" i="1"/>
  <c r="N20" i="1"/>
  <c r="N31" i="1"/>
  <c r="N27" i="1"/>
  <c r="N33" i="1"/>
  <c r="N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古林</author>
  </authors>
  <commentList>
    <comment ref="M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年月日の区切りは、／「スラッシュ」にすると年齢を自動的に計算します。
基準日（セル「Ｙ２」）は毎年入力し直して下さい。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古林</author>
  </authors>
  <commentList>
    <comment ref="M1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年月日の区切りは、／「スラッシュ」にすると年齢を自動的に計算します。
基準日（セル「Ｙ２」）は毎年入力し直して下さい。</t>
        </r>
      </text>
    </comment>
  </commentList>
</comments>
</file>

<file path=xl/sharedStrings.xml><?xml version="1.0" encoding="utf-8"?>
<sst xmlns="http://schemas.openxmlformats.org/spreadsheetml/2006/main" count="411" uniqueCount="179">
  <si>
    <t>登録基準日（登録翌年の４月１日）</t>
    <rPh sb="0" eb="2">
      <t>トウロク</t>
    </rPh>
    <rPh sb="2" eb="4">
      <t>キジュン</t>
    </rPh>
    <rPh sb="4" eb="5">
      <t>ビ</t>
    </rPh>
    <rPh sb="6" eb="8">
      <t>トウロク</t>
    </rPh>
    <rPh sb="8" eb="10">
      <t>ヨクネン</t>
    </rPh>
    <rPh sb="12" eb="13">
      <t>ガツ</t>
    </rPh>
    <rPh sb="14" eb="15">
      <t>ニチ</t>
    </rPh>
    <phoneticPr fontId="2"/>
  </si>
  <si>
    <t>年度会員登録者名簿（競技者）</t>
    <rPh sb="0" eb="2">
      <t>ネンド</t>
    </rPh>
    <rPh sb="2" eb="4">
      <t>カイイン</t>
    </rPh>
    <rPh sb="4" eb="7">
      <t>トウロクシャ</t>
    </rPh>
    <rPh sb="7" eb="9">
      <t>メイボ</t>
    </rPh>
    <rPh sb="10" eb="13">
      <t>キョウギシャ</t>
    </rPh>
    <phoneticPr fontId="2"/>
  </si>
  <si>
    <t>名称</t>
    <rPh sb="0" eb="2">
      <t>メイショウ</t>
    </rPh>
    <phoneticPr fontId="2"/>
  </si>
  <si>
    <t>＜会員登録
（競技者）</t>
    <rPh sb="1" eb="3">
      <t>カイイン</t>
    </rPh>
    <rPh sb="3" eb="5">
      <t>トウロク</t>
    </rPh>
    <phoneticPr fontId="2"/>
  </si>
  <si>
    <t>枚のうち</t>
    <rPh sb="0" eb="1">
      <t>マイ</t>
    </rPh>
    <phoneticPr fontId="2"/>
  </si>
  <si>
    <t>枚目＞</t>
    <rPh sb="0" eb="2">
      <t>マイメ</t>
    </rPh>
    <phoneticPr fontId="2"/>
  </si>
  <si>
    <t>所在地</t>
    <rPh sb="0" eb="3">
      <t>ショザイチ</t>
    </rPh>
    <phoneticPr fontId="2"/>
  </si>
  <si>
    <t>ＴＥＬ</t>
    <phoneticPr fontId="2"/>
  </si>
  <si>
    <t>ＦＡＸ</t>
    <phoneticPr fontId="2"/>
  </si>
  <si>
    <t>携帯電話</t>
    <rPh sb="0" eb="2">
      <t>ケイタイ</t>
    </rPh>
    <rPh sb="2" eb="4">
      <t>デンワ</t>
    </rPh>
    <phoneticPr fontId="2"/>
  </si>
  <si>
    <r>
      <t>登録番号</t>
    </r>
    <r>
      <rPr>
        <sz val="9"/>
        <rFont val="ＭＳ 明朝"/>
        <family val="1"/>
        <charset val="128"/>
      </rPr>
      <t>　　※２</t>
    </r>
    <rPh sb="0" eb="2">
      <t>トウロク</t>
    </rPh>
    <rPh sb="2" eb="4">
      <t>バンゴウ</t>
    </rPh>
    <phoneticPr fontId="2"/>
  </si>
  <si>
    <t>氏　　名</t>
    <rPh sb="0" eb="1">
      <t>シ</t>
    </rPh>
    <rPh sb="3" eb="4">
      <t>メイ</t>
    </rPh>
    <phoneticPr fontId="2"/>
  </si>
  <si>
    <t>性別</t>
    <rPh sb="0" eb="2">
      <t>セイベツ</t>
    </rPh>
    <phoneticPr fontId="2"/>
  </si>
  <si>
    <t>生年月日
（西暦で記入）</t>
    <rPh sb="0" eb="2">
      <t>セイネン</t>
    </rPh>
    <rPh sb="2" eb="4">
      <t>ガッピ</t>
    </rPh>
    <rPh sb="6" eb="8">
      <t>セイレキ</t>
    </rPh>
    <rPh sb="9" eb="11">
      <t>キニュウ</t>
    </rPh>
    <phoneticPr fontId="2"/>
  </si>
  <si>
    <t>年齢
※３</t>
    <rPh sb="0" eb="2">
      <t>ネンレイ</t>
    </rPh>
    <phoneticPr fontId="2"/>
  </si>
  <si>
    <r>
      <t>前年度の登録状況</t>
    </r>
    <r>
      <rPr>
        <sz val="9"/>
        <rFont val="ＭＳ 明朝"/>
        <family val="1"/>
        <charset val="128"/>
      </rPr>
      <t>　※４</t>
    </r>
    <rPh sb="0" eb="3">
      <t>ゼンネンド</t>
    </rPh>
    <rPh sb="4" eb="6">
      <t>トウロク</t>
    </rPh>
    <rPh sb="6" eb="8">
      <t>ジョウキョウ</t>
    </rPh>
    <phoneticPr fontId="2"/>
  </si>
  <si>
    <t>登録都道府県名</t>
    <rPh sb="0" eb="2">
      <t>トウロク</t>
    </rPh>
    <rPh sb="2" eb="6">
      <t>トドウフケン</t>
    </rPh>
    <rPh sb="6" eb="7">
      <t>メイ</t>
    </rPh>
    <phoneticPr fontId="2"/>
  </si>
  <si>
    <t>ふるさと選手</t>
    <rPh sb="4" eb="6">
      <t>センシュ</t>
    </rPh>
    <phoneticPr fontId="2"/>
  </si>
  <si>
    <t>-</t>
    <phoneticPr fontId="2"/>
  </si>
  <si>
    <t>男・女</t>
    <rPh sb="0" eb="1">
      <t>オトコ</t>
    </rPh>
    <rPh sb="2" eb="3">
      <t>オンナ</t>
    </rPh>
    <phoneticPr fontId="2"/>
  </si>
  <si>
    <t>男</t>
    <rPh sb="0" eb="1">
      <t>オトコ</t>
    </rPh>
    <phoneticPr fontId="2"/>
  </si>
  <si>
    <t>名</t>
    <rPh sb="0" eb="1">
      <t>ナ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</si>
  <si>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</si>
  <si>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</si>
  <si>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※１　所属団体の情報は、空欄で提出されても結構です。
※２　登録番号の付し方：「加盟団体番号とＣ（３桁）-（ﾊｲﾌﾝ）所属団体番号（２桁）-（ﾊｲﾌﾝ）所属団体内での番号（４桁）」を連続し　て記入する。ハイフンを入れて１１桁になります。
※３　年齢は、登録年度中に迎える年齢を記入して下さい。
※４　この欄を使って全日本アーチェリー連盟が競技会等の資格審査をすることはありません。加盟団体が会員の状況を把握するためにご使用ください。（この欄の空欄提出可）</t>
    <rPh sb="3" eb="5">
      <t>ショゾク</t>
    </rPh>
    <rPh sb="5" eb="7">
      <t>ダンタイ</t>
    </rPh>
    <rPh sb="8" eb="10">
      <t>ジョウホウ</t>
    </rPh>
    <rPh sb="15" eb="17">
      <t>テイシュツ</t>
    </rPh>
    <rPh sb="21" eb="23">
      <t>ケッコウ</t>
    </rPh>
    <rPh sb="30" eb="32">
      <t>トウロク</t>
    </rPh>
    <rPh sb="32" eb="34">
      <t>バンゴウ</t>
    </rPh>
    <rPh sb="35" eb="36">
      <t>フ</t>
    </rPh>
    <rPh sb="37" eb="38">
      <t>カタ</t>
    </rPh>
    <rPh sb="40" eb="42">
      <t>カメイ</t>
    </rPh>
    <rPh sb="42" eb="44">
      <t>ダンタイ</t>
    </rPh>
    <rPh sb="44" eb="46">
      <t>バンゴウ</t>
    </rPh>
    <rPh sb="50" eb="51">
      <t>ケタ</t>
    </rPh>
    <rPh sb="59" eb="61">
      <t>ショゾク</t>
    </rPh>
    <rPh sb="61" eb="63">
      <t>ダンタイ</t>
    </rPh>
    <rPh sb="63" eb="65">
      <t>バンゴウ</t>
    </rPh>
    <rPh sb="67" eb="68">
      <t>ケタ</t>
    </rPh>
    <rPh sb="76" eb="78">
      <t>ショゾク</t>
    </rPh>
    <rPh sb="78" eb="80">
      <t>ダンタイ</t>
    </rPh>
    <rPh sb="80" eb="81">
      <t>ナイ</t>
    </rPh>
    <rPh sb="83" eb="85">
      <t>バンゴウ</t>
    </rPh>
    <rPh sb="87" eb="88">
      <t>ケタ</t>
    </rPh>
    <rPh sb="91" eb="93">
      <t>レンゾク</t>
    </rPh>
    <rPh sb="96" eb="98">
      <t>キニュウ</t>
    </rPh>
    <rPh sb="106" eb="107">
      <t>イ</t>
    </rPh>
    <rPh sb="111" eb="112">
      <t>ケタ</t>
    </rPh>
    <rPh sb="122" eb="124">
      <t>ネンレイ</t>
    </rPh>
    <rPh sb="126" eb="128">
      <t>トウロク</t>
    </rPh>
    <rPh sb="128" eb="130">
      <t>ネンド</t>
    </rPh>
    <rPh sb="130" eb="131">
      <t>ナカ</t>
    </rPh>
    <rPh sb="132" eb="133">
      <t>ムカ</t>
    </rPh>
    <rPh sb="135" eb="137">
      <t>ネンレイ</t>
    </rPh>
    <rPh sb="138" eb="140">
      <t>キニュウ</t>
    </rPh>
    <rPh sb="142" eb="143">
      <t>クダ</t>
    </rPh>
    <rPh sb="152" eb="153">
      <t>ラン</t>
    </rPh>
    <rPh sb="154" eb="155">
      <t>ツカ</t>
    </rPh>
    <rPh sb="157" eb="160">
      <t>ゼンニホン</t>
    </rPh>
    <rPh sb="166" eb="168">
      <t>レンメイ</t>
    </rPh>
    <rPh sb="169" eb="172">
      <t>キョウギカイ</t>
    </rPh>
    <rPh sb="172" eb="173">
      <t>トウ</t>
    </rPh>
    <rPh sb="174" eb="176">
      <t>シカク</t>
    </rPh>
    <rPh sb="176" eb="178">
      <t>シンサ</t>
    </rPh>
    <rPh sb="190" eb="192">
      <t>カメイ</t>
    </rPh>
    <rPh sb="192" eb="194">
      <t>ダンタイ</t>
    </rPh>
    <rPh sb="195" eb="197">
      <t>カイイン</t>
    </rPh>
    <rPh sb="198" eb="200">
      <t>ジョウキョウ</t>
    </rPh>
    <rPh sb="201" eb="203">
      <t>ハアク</t>
    </rPh>
    <rPh sb="219" eb="220">
      <t>ラン</t>
    </rPh>
    <rPh sb="221" eb="223">
      <t>クウラン</t>
    </rPh>
    <rPh sb="225" eb="226">
      <t>カ</t>
    </rPh>
    <phoneticPr fontId="2"/>
  </si>
  <si>
    <t>加盟地区</t>
    <rPh sb="0" eb="2">
      <t>カメイ</t>
    </rPh>
    <rPh sb="2" eb="4">
      <t>チク</t>
    </rPh>
    <phoneticPr fontId="2"/>
  </si>
  <si>
    <t>Ｕ</t>
    <phoneticPr fontId="2"/>
  </si>
  <si>
    <t>Ｕ-</t>
    <phoneticPr fontId="2"/>
  </si>
  <si>
    <t>書類の流れ（所属大学　→　加盟地区　→　全学ア連　→　全ア連）　この行より左は綴じ代部分に入れて下さい。</t>
    <rPh sb="0" eb="2">
      <t>ショルイ</t>
    </rPh>
    <rPh sb="3" eb="4">
      <t>ナガ</t>
    </rPh>
    <rPh sb="6" eb="8">
      <t>ショゾク</t>
    </rPh>
    <rPh sb="8" eb="10">
      <t>ダイガク</t>
    </rPh>
    <rPh sb="13" eb="15">
      <t>カメイ</t>
    </rPh>
    <rPh sb="15" eb="17">
      <t>チク</t>
    </rPh>
    <rPh sb="20" eb="21">
      <t>ゼン</t>
    </rPh>
    <rPh sb="21" eb="22">
      <t>ガク</t>
    </rPh>
    <rPh sb="23" eb="24">
      <t>レン</t>
    </rPh>
    <rPh sb="34" eb="35">
      <t>ギョウ</t>
    </rPh>
    <rPh sb="37" eb="38">
      <t>ヒダリ</t>
    </rPh>
    <rPh sb="39" eb="40">
      <t>ト</t>
    </rPh>
    <rPh sb="41" eb="42">
      <t>シロ</t>
    </rPh>
    <rPh sb="42" eb="44">
      <t>ブブン</t>
    </rPh>
    <rPh sb="45" eb="46">
      <t>イ</t>
    </rPh>
    <rPh sb="48" eb="49">
      <t>クダ</t>
    </rPh>
    <phoneticPr fontId="2"/>
  </si>
  <si>
    <t>所属大学</t>
    <rPh sb="0" eb="2">
      <t>ショゾク</t>
    </rPh>
    <rPh sb="2" eb="4">
      <t>ダイガク</t>
    </rPh>
    <phoneticPr fontId="2"/>
  </si>
  <si>
    <t>代表者</t>
    <rPh sb="0" eb="3">
      <t>ダイヒョウシャ</t>
    </rPh>
    <phoneticPr fontId="2"/>
  </si>
  <si>
    <t>大学番号</t>
    <rPh sb="0" eb="2">
      <t>ダイガク</t>
    </rPh>
    <rPh sb="2" eb="4">
      <t>バンゴウ</t>
    </rPh>
    <phoneticPr fontId="2"/>
  </si>
  <si>
    <t>地区番号</t>
    <rPh sb="0" eb="2">
      <t>チク</t>
    </rPh>
    <rPh sb="2" eb="4">
      <t>バンゴウ</t>
    </rPh>
    <phoneticPr fontId="2"/>
  </si>
  <si>
    <t>全日学連－第二号様式</t>
    <rPh sb="0" eb="1">
      <t>ゼン</t>
    </rPh>
    <rPh sb="1" eb="2">
      <t>ニチ</t>
    </rPh>
    <rPh sb="2" eb="4">
      <t>ガクレン</t>
    </rPh>
    <rPh sb="5" eb="6">
      <t>ダイ</t>
    </rPh>
    <rPh sb="6" eb="8">
      <t>ニゴウ</t>
    </rPh>
    <rPh sb="8" eb="10">
      <t>ヨウシキ</t>
    </rPh>
    <phoneticPr fontId="2"/>
  </si>
  <si>
    <t>個人登録の
場合は○印</t>
    <rPh sb="0" eb="2">
      <t>コジン</t>
    </rPh>
    <rPh sb="2" eb="4">
      <t>トウロク</t>
    </rPh>
    <rPh sb="6" eb="8">
      <t>バアイ</t>
    </rPh>
    <rPh sb="10" eb="11">
      <t>シルシ</t>
    </rPh>
    <phoneticPr fontId="2"/>
  </si>
  <si>
    <t>氏名</t>
    <rPh sb="0" eb="2">
      <t>シメイ</t>
    </rPh>
    <phoneticPr fontId="2"/>
  </si>
  <si>
    <t xml:space="preserve">所属大学
</t>
    <rPh sb="0" eb="2">
      <t>ショゾク</t>
    </rPh>
    <rPh sb="2" eb="4">
      <t>ダイガク</t>
    </rPh>
    <phoneticPr fontId="2"/>
  </si>
  <si>
    <t>/   /</t>
    <phoneticPr fontId="2"/>
  </si>
  <si>
    <t>関西学生アーチェリー連盟</t>
    <rPh sb="0" eb="2">
      <t>カンサイ</t>
    </rPh>
    <rPh sb="2" eb="4">
      <t>ガクセイ</t>
    </rPh>
    <rPh sb="10" eb="12">
      <t>レンメイ</t>
    </rPh>
    <phoneticPr fontId="2"/>
  </si>
  <si>
    <t>　　　</t>
    <phoneticPr fontId="2"/>
  </si>
  <si>
    <t>全日大学</t>
    <rPh sb="0" eb="1">
      <t>ゼン</t>
    </rPh>
    <rPh sb="1" eb="2">
      <t>ニチ</t>
    </rPh>
    <rPh sb="2" eb="4">
      <t>ダイガク</t>
    </rPh>
    <phoneticPr fontId="2"/>
  </si>
  <si>
    <t>東京都○○××</t>
    <rPh sb="0" eb="3">
      <t>トウキョウト</t>
    </rPh>
    <phoneticPr fontId="2"/>
  </si>
  <si>
    <t>123-4567</t>
    <phoneticPr fontId="2"/>
  </si>
  <si>
    <t>112-2333</t>
    <phoneticPr fontId="2"/>
  </si>
  <si>
    <t>全日太郎</t>
    <rPh sb="0" eb="1">
      <t>ゼン</t>
    </rPh>
    <rPh sb="1" eb="2">
      <t>ニチ</t>
    </rPh>
    <rPh sb="2" eb="4">
      <t>タロウ</t>
    </rPh>
    <phoneticPr fontId="2"/>
  </si>
  <si>
    <t>090-0909-0909</t>
    <phoneticPr fontId="2"/>
  </si>
  <si>
    <t>全日学郎</t>
    <rPh sb="0" eb="1">
      <t>ゼン</t>
    </rPh>
    <rPh sb="1" eb="2">
      <t>ニチ</t>
    </rPh>
    <rPh sb="2" eb="4">
      <t>ガクロウ</t>
    </rPh>
    <phoneticPr fontId="2"/>
  </si>
  <si>
    <t>全日次郎</t>
    <rPh sb="0" eb="1">
      <t>ゼン</t>
    </rPh>
    <rPh sb="1" eb="2">
      <t>ニチ</t>
    </rPh>
    <rPh sb="2" eb="4">
      <t>ジロウ</t>
    </rPh>
    <phoneticPr fontId="2"/>
  </si>
  <si>
    <t>全日学次郎</t>
    <rPh sb="0" eb="1">
      <t>ゼン</t>
    </rPh>
    <rPh sb="1" eb="2">
      <t>ニチ</t>
    </rPh>
    <rPh sb="2" eb="3">
      <t>ガク</t>
    </rPh>
    <rPh sb="3" eb="5">
      <t>ジロウ</t>
    </rPh>
    <phoneticPr fontId="2"/>
  </si>
  <si>
    <t>全日三郎</t>
    <rPh sb="0" eb="1">
      <t>ゼン</t>
    </rPh>
    <rPh sb="1" eb="2">
      <t>ニチ</t>
    </rPh>
    <rPh sb="2" eb="4">
      <t>サブロウ</t>
    </rPh>
    <phoneticPr fontId="2"/>
  </si>
  <si>
    <t>全日一子</t>
    <rPh sb="0" eb="1">
      <t>ゼン</t>
    </rPh>
    <rPh sb="1" eb="2">
      <t>ニチ</t>
    </rPh>
    <rPh sb="2" eb="4">
      <t>カズコ</t>
    </rPh>
    <phoneticPr fontId="2"/>
  </si>
  <si>
    <t>全日春子</t>
    <rPh sb="0" eb="1">
      <t>ゼン</t>
    </rPh>
    <rPh sb="1" eb="2">
      <t>ニチ</t>
    </rPh>
    <rPh sb="2" eb="4">
      <t>ハルコ</t>
    </rPh>
    <phoneticPr fontId="2"/>
  </si>
  <si>
    <t>全日二子</t>
    <rPh sb="0" eb="1">
      <t>ゼン</t>
    </rPh>
    <rPh sb="1" eb="2">
      <t>ニチ</t>
    </rPh>
    <rPh sb="2" eb="3">
      <t>２</t>
    </rPh>
    <rPh sb="3" eb="4">
      <t>コ</t>
    </rPh>
    <phoneticPr fontId="2"/>
  </si>
  <si>
    <t>全日三子</t>
    <rPh sb="0" eb="1">
      <t>ゼン</t>
    </rPh>
    <rPh sb="1" eb="2">
      <t>ニチ</t>
    </rPh>
    <rPh sb="2" eb="3">
      <t>サン</t>
    </rPh>
    <rPh sb="3" eb="4">
      <t>コ</t>
    </rPh>
    <phoneticPr fontId="2"/>
  </si>
  <si>
    <t>全日秋子</t>
    <rPh sb="0" eb="1">
      <t>ゼン</t>
    </rPh>
    <rPh sb="1" eb="2">
      <t>ニチ</t>
    </rPh>
    <rPh sb="2" eb="4">
      <t>アキコ</t>
    </rPh>
    <phoneticPr fontId="2"/>
  </si>
  <si>
    <t>0774-63-0747</t>
  </si>
  <si>
    <t>078-431-4341</t>
  </si>
  <si>
    <t>0798-51-0902</t>
  </si>
  <si>
    <t>0722-52-1161</t>
  </si>
  <si>
    <t>075-463-1131</t>
  </si>
  <si>
    <t>06-6952-0992</t>
  </si>
  <si>
    <t>(代)0725-54-3131</t>
  </si>
  <si>
    <t>078-881-1212</t>
  </si>
  <si>
    <t>0726-43-6221</t>
  </si>
  <si>
    <t>078-431-0391</t>
  </si>
  <si>
    <t>06-6381-8434</t>
  </si>
  <si>
    <t>0726-43-5421</t>
  </si>
  <si>
    <t>0742-45-4701</t>
  </si>
  <si>
    <t>06-6328-2431</t>
  </si>
  <si>
    <t>06-6605-2101</t>
  </si>
  <si>
    <t>06-6721-2332</t>
  </si>
  <si>
    <t>075-751-2111</t>
  </si>
  <si>
    <t>0723-32-1224</t>
  </si>
  <si>
    <t>(呼)075-643-5607</t>
  </si>
  <si>
    <t>06-6850-6111</t>
  </si>
  <si>
    <t>078-974-1551</t>
  </si>
  <si>
    <t>072-875-3001</t>
  </si>
  <si>
    <t>077-537-0081</t>
  </si>
  <si>
    <t>075-311-5181</t>
  </si>
  <si>
    <t>0792-66-1611</t>
  </si>
  <si>
    <t>(代)0729-41-8211</t>
  </si>
  <si>
    <t>075-531-7057</t>
  </si>
  <si>
    <t>075-251-4132</t>
  </si>
  <si>
    <t>078-453-0031</t>
  </si>
  <si>
    <t>〒610-0394 京田辺市多々羅都谷 1-3</t>
  </si>
  <si>
    <t>〒564-8680 吹田市山手町 3-3-35</t>
  </si>
  <si>
    <t>〒658-0072 神戸市東灘区岡本 8-9-1</t>
  </si>
  <si>
    <t>〒662-0886 西宮市上ヶ原山田町 1</t>
  </si>
  <si>
    <t>〒599-8531 堺市中区学園町 1-1</t>
  </si>
  <si>
    <t>〒603-8577 京都市北区等持院北町 28</t>
  </si>
  <si>
    <t>〒535-8585 大阪市旭区大宮 5-16-1</t>
  </si>
  <si>
    <t>〒594-1198 和泉市まなび野 1-1</t>
  </si>
  <si>
    <t>〒657-8501 神戸市灘区六甲台町 2-1</t>
  </si>
  <si>
    <t>〒567-8578 茨木市宿久庄 2-19-5</t>
  </si>
  <si>
    <t>〒658-0001 神戸市東灘区森北町 6-2-23</t>
  </si>
  <si>
    <t>〒564-8511 吹田市岸部南 2-36-1</t>
  </si>
  <si>
    <t>〒603-8555 京都市北区上賀茂本山</t>
  </si>
  <si>
    <t>〒567-8502 茨木市西安威 2-1-15</t>
  </si>
  <si>
    <t>〒631-8501 奈良市帝塚山 7-1-1</t>
  </si>
  <si>
    <t>〒533-8533 大阪市東淀川区大隅2-2-8</t>
  </si>
  <si>
    <t>〒558-8585 大阪市住吉区杉本町 3-3-138</t>
  </si>
  <si>
    <t>〒577-8502 東大阪市小若江 3-4-1</t>
  </si>
  <si>
    <t>〒606-8501 京都市左京区吉田本町 京都大学体育会</t>
  </si>
  <si>
    <t>〒580-8502 松原市天美東 5-4-33</t>
  </si>
  <si>
    <t>〒612-8577 京都市伏見区深草塚本町 67 紫朋館</t>
  </si>
  <si>
    <t>〒560-0043 豊中市待兼山町 1-10</t>
  </si>
  <si>
    <t>〒573-1001 枚方市中宮東之町16-1</t>
  </si>
  <si>
    <t>〒651-2113 神戸市西区伊川谷町有瀬 518</t>
  </si>
  <si>
    <t>〒574-8530 大東市中垣内 3-1-1</t>
  </si>
  <si>
    <t>〒606-8522 京都市左京区下鴨半木町 1-5</t>
  </si>
  <si>
    <t>〒522-8522 彦根市馬場 1-1-1</t>
  </si>
  <si>
    <t>〒572-8508 寝屋川市池田中町 17-8</t>
  </si>
  <si>
    <t>〒615-8558 京都市右京区西院笠目町 6</t>
  </si>
  <si>
    <t>〒632-8510 天理市杣之内町 1050</t>
  </si>
  <si>
    <t>〒671-2280 姫路市書写2167</t>
  </si>
  <si>
    <t>〒581-0853 八尾市楽音寺 6-10</t>
  </si>
  <si>
    <t>〒605-8501 京都市東山区今熊野北日吉町 35</t>
  </si>
  <si>
    <t>〒602-0395 京都市上京区今手川通 西入</t>
  </si>
  <si>
    <t>〒658-8558 神戸市東灘区本山北町 4-19-1</t>
  </si>
  <si>
    <t>〒621-8555 亀岡市曽我部町南条大谷１－１</t>
  </si>
  <si>
    <t>同志社大学</t>
  </si>
  <si>
    <t>06-6388-1121</t>
  </si>
  <si>
    <t>075-701-2151</t>
  </si>
  <si>
    <t>072-856-1721(072-805-2801)</t>
  </si>
  <si>
    <t>075-781-3131(075-703-5101)</t>
  </si>
  <si>
    <t>072-826-5105</t>
  </si>
  <si>
    <t>0743-63-1511</t>
  </si>
  <si>
    <t>0771-29-3626</t>
  </si>
  <si>
    <t>関西大学</t>
    <rPh sb="0" eb="4">
      <t>カンサイダイガク</t>
    </rPh>
    <phoneticPr fontId="2"/>
  </si>
  <si>
    <t>甲南大学</t>
    <phoneticPr fontId="2"/>
  </si>
  <si>
    <t>関西学院大学</t>
    <phoneticPr fontId="2"/>
  </si>
  <si>
    <t>大阪府立大学</t>
    <phoneticPr fontId="2"/>
  </si>
  <si>
    <t>大阪工業大学</t>
    <phoneticPr fontId="2"/>
  </si>
  <si>
    <t>桃山学院大学</t>
    <phoneticPr fontId="2"/>
  </si>
  <si>
    <t>神戸大学</t>
    <phoneticPr fontId="2"/>
  </si>
  <si>
    <t>大阪学院大学</t>
    <phoneticPr fontId="2"/>
  </si>
  <si>
    <t xml:space="preserve">大阪経済法科大学 </t>
    <rPh sb="6" eb="8">
      <t>ダイガク</t>
    </rPh>
    <phoneticPr fontId="2"/>
  </si>
  <si>
    <t>2014.04.01</t>
    <phoneticPr fontId="2"/>
  </si>
  <si>
    <t>立命館大学</t>
    <phoneticPr fontId="2"/>
  </si>
  <si>
    <t>梅花女子大学</t>
    <phoneticPr fontId="2"/>
  </si>
  <si>
    <t>甲南女子大学</t>
    <phoneticPr fontId="2"/>
  </si>
  <si>
    <t>ﾒｰﾙｱﾄﾞﾚｽ</t>
    <phoneticPr fontId="2"/>
  </si>
  <si>
    <t>zennniti○○△△</t>
    <phoneticPr fontId="2"/>
  </si>
  <si>
    <t>京都産業大学</t>
    <phoneticPr fontId="2"/>
  </si>
  <si>
    <t>追手門学院大学</t>
    <phoneticPr fontId="2"/>
  </si>
  <si>
    <t>帝塚山大学</t>
    <phoneticPr fontId="2"/>
  </si>
  <si>
    <t>Ｕ-</t>
    <phoneticPr fontId="2"/>
  </si>
  <si>
    <t>大阪経済大学</t>
    <phoneticPr fontId="2"/>
  </si>
  <si>
    <t>-</t>
    <phoneticPr fontId="2"/>
  </si>
  <si>
    <t>大阪市立大学</t>
    <phoneticPr fontId="2"/>
  </si>
  <si>
    <t>近畿大学</t>
    <phoneticPr fontId="2"/>
  </si>
  <si>
    <t>京都大学</t>
    <phoneticPr fontId="2"/>
  </si>
  <si>
    <t>阪南大学</t>
    <phoneticPr fontId="2"/>
  </si>
  <si>
    <t>龍谷大学</t>
    <phoneticPr fontId="2"/>
  </si>
  <si>
    <t>大阪大学</t>
    <phoneticPr fontId="2"/>
  </si>
  <si>
    <t>関西外国語大学</t>
    <phoneticPr fontId="2"/>
  </si>
  <si>
    <t>神戸学院大学</t>
    <phoneticPr fontId="2"/>
  </si>
  <si>
    <t>大阪産業大学</t>
    <phoneticPr fontId="2"/>
  </si>
  <si>
    <t>/   /</t>
    <phoneticPr fontId="2"/>
  </si>
  <si>
    <t>京都府立大学</t>
    <phoneticPr fontId="2"/>
  </si>
  <si>
    <t>滋賀大学</t>
    <phoneticPr fontId="2"/>
  </si>
  <si>
    <t>摂南大学</t>
    <phoneticPr fontId="2"/>
  </si>
  <si>
    <t>京都外国語大学</t>
    <phoneticPr fontId="2"/>
  </si>
  <si>
    <t>天理大学</t>
    <phoneticPr fontId="2"/>
  </si>
  <si>
    <t>兵庫県立大学</t>
    <phoneticPr fontId="2"/>
  </si>
  <si>
    <t>京都女子大学</t>
    <phoneticPr fontId="2"/>
  </si>
  <si>
    <t>同志社女子大学</t>
    <phoneticPr fontId="2"/>
  </si>
  <si>
    <t>神戸薬科大学</t>
    <phoneticPr fontId="2"/>
  </si>
  <si>
    <t>京都学園大学</t>
    <phoneticPr fontId="2"/>
  </si>
  <si>
    <t>＜個人情報保護について＞
　会員登録に際し収集した個人情報は、(社)全日本アーチェリー連盟定款に定める目的を遂行する事業のために利用します。また、管理及び消去については適正に行ないます。</t>
    <phoneticPr fontId="2"/>
  </si>
  <si>
    <t>ＴＥＬ</t>
    <phoneticPr fontId="2"/>
  </si>
  <si>
    <t>ＦＡＸ</t>
    <phoneticPr fontId="2"/>
  </si>
  <si>
    <t>ﾒｰﾙｱﾄﾞﾚｽ</t>
    <phoneticPr fontId="2"/>
  </si>
  <si>
    <t>Ｕ-</t>
    <phoneticPr fontId="2"/>
  </si>
  <si>
    <t>-</t>
    <phoneticPr fontId="2"/>
  </si>
  <si>
    <t>-</t>
    <phoneticPr fontId="2"/>
  </si>
  <si>
    <t>/   /</t>
    <phoneticPr fontId="2"/>
  </si>
  <si>
    <t>/   /</t>
    <phoneticPr fontId="2"/>
  </si>
  <si>
    <t>＜個人情報保護について＞
　会員登録に際し収集した個人情報は、(社)全日本アーチェリー連盟定款に定める目的を遂行する事業のために利用します。また、管理及び消去については適正に行ないます。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</si>
</sst>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0"/>
    <numFmt numFmtId="178" formatCode="[&lt;=999]000;[&lt;=9999]000\-00;000\-0000"/>
  </numFmts>
  <fonts count="2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HGP創英角ｺﾞｼｯｸUB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u val="double"/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u/>
      <sz val="6"/>
      <name val="ＭＳ 明朝"/>
      <family val="1"/>
      <charset val="128"/>
    </font>
    <font>
      <sz val="5"/>
      <name val="ＭＳ 明朝"/>
      <family val="1"/>
      <charset val="128"/>
    </font>
    <font>
      <sz val="8"/>
      <name val="ＭＳ 明朝"/>
      <family val="1"/>
      <charset val="128"/>
    </font>
    <font>
      <i/>
      <sz val="12"/>
      <name val="Arial Black"/>
      <family val="2"/>
    </font>
    <font>
      <b/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0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</cellStyleXfs>
  <cellXfs count="365">
    <xf numFmtId="0" fontId="0" fillId="0" borderId="0" xfId="0"/>
    <xf numFmtId="14" fontId="4" fillId="0" borderId="0" xfId="0" applyNumberFormat="1" applyFont="1" applyAlignment="1">
      <alignment horizontal="left" vertical="center" textRotation="255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textRotation="255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180"/>
    </xf>
    <xf numFmtId="0" fontId="5" fillId="0" borderId="10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6" fillId="0" borderId="0" xfId="0" applyFont="1" applyAlignment="1"/>
    <xf numFmtId="0" fontId="19" fillId="0" borderId="0" xfId="0" applyFont="1" applyFill="1" applyAlignment="1">
      <alignment horizontal="right" vertical="center"/>
    </xf>
    <xf numFmtId="14" fontId="6" fillId="0" borderId="13" xfId="0" applyNumberFormat="1" applyFont="1" applyFill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49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7" fillId="0" borderId="0" xfId="0" applyFont="1" applyBorder="1" applyAlignment="1"/>
    <xf numFmtId="0" fontId="6" fillId="0" borderId="0" xfId="0" applyFont="1" applyFill="1" applyAlignment="1"/>
    <xf numFmtId="49" fontId="20" fillId="0" borderId="0" xfId="2" applyNumberFormat="1" applyFont="1" applyFill="1" applyBorder="1" applyAlignment="1"/>
    <xf numFmtId="177" fontId="20" fillId="0" borderId="0" xfId="2" applyNumberFormat="1" applyFont="1" applyFill="1" applyBorder="1" applyAlignment="1"/>
    <xf numFmtId="178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78" fontId="6" fillId="0" borderId="0" xfId="0" applyNumberFormat="1" applyFont="1" applyAlignment="1"/>
    <xf numFmtId="49" fontId="5" fillId="0" borderId="0" xfId="0" applyNumberFormat="1" applyFont="1" applyAlignment="1"/>
    <xf numFmtId="177" fontId="5" fillId="0" borderId="0" xfId="0" applyNumberFormat="1" applyFont="1" applyAlignment="1"/>
    <xf numFmtId="0" fontId="0" fillId="0" borderId="0" xfId="0" applyAlignment="1"/>
    <xf numFmtId="49" fontId="0" fillId="0" borderId="0" xfId="0" applyNumberFormat="1" applyAlignment="1"/>
    <xf numFmtId="177" fontId="0" fillId="0" borderId="0" xfId="0" applyNumberFormat="1" applyAlignment="1"/>
    <xf numFmtId="14" fontId="4" fillId="0" borderId="0" xfId="0" applyNumberFormat="1" applyFont="1" applyAlignment="1" applyProtection="1">
      <alignment horizontal="left" vertical="center" textRotation="255"/>
    </xf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/>
    <xf numFmtId="0" fontId="4" fillId="0" borderId="0" xfId="0" applyFont="1" applyAlignment="1" applyProtection="1">
      <alignment horizontal="left" vertical="center" textRotation="255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7" fillId="0" borderId="0" xfId="0" applyFont="1" applyBorder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Fill="1" applyAlignment="1" applyProtection="1"/>
    <xf numFmtId="0" fontId="19" fillId="0" borderId="0" xfId="0" applyFont="1" applyFill="1" applyAlignment="1" applyProtection="1">
      <alignment horizontal="right" vertical="center"/>
    </xf>
    <xf numFmtId="14" fontId="6" fillId="0" borderId="13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9" fillId="0" borderId="0" xfId="0" applyFont="1" applyAlignment="1" applyProtection="1">
      <alignment horizontal="right" vertical="center" wrapText="1"/>
    </xf>
    <xf numFmtId="0" fontId="9" fillId="0" borderId="0" xfId="0" applyFont="1" applyAlignment="1" applyProtection="1">
      <alignment horizontal="right" vertical="center"/>
    </xf>
    <xf numFmtId="0" fontId="10" fillId="0" borderId="0" xfId="0" applyFont="1" applyAlignment="1" applyProtection="1"/>
    <xf numFmtId="0" fontId="8" fillId="0" borderId="11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17" fillId="0" borderId="0" xfId="0" applyFont="1" applyAlignment="1" applyProtection="1"/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176" fontId="5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textRotation="180"/>
    </xf>
    <xf numFmtId="0" fontId="5" fillId="0" borderId="10" xfId="0" applyFont="1" applyBorder="1" applyAlignment="1" applyProtection="1">
      <alignment horizontal="center" vertical="center" shrinkToFit="1"/>
    </xf>
    <xf numFmtId="177" fontId="5" fillId="0" borderId="3" xfId="0" quotePrefix="1" applyNumberFormat="1" applyFont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14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14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41" xfId="0" applyFont="1" applyBorder="1" applyAlignment="1" applyProtection="1">
      <alignment horizontal="center" vertical="center" shrinkToFit="1"/>
    </xf>
    <xf numFmtId="177" fontId="4" fillId="0" borderId="44" xfId="0" applyNumberFormat="1" applyFont="1" applyBorder="1" applyAlignment="1" applyProtection="1">
      <alignment horizontal="center" vertical="center"/>
    </xf>
    <xf numFmtId="177" fontId="4" fillId="0" borderId="41" xfId="0" applyNumberFormat="1" applyFont="1" applyBorder="1" applyAlignment="1" applyProtection="1">
      <alignment horizontal="center" vertical="center"/>
    </xf>
    <xf numFmtId="49" fontId="4" fillId="2" borderId="44" xfId="0" applyNumberFormat="1" applyFon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center" vertical="center" wrapText="1"/>
    </xf>
    <xf numFmtId="0" fontId="8" fillId="0" borderId="43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42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43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5" fillId="0" borderId="4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 textRotation="180"/>
    </xf>
    <xf numFmtId="0" fontId="0" fillId="0" borderId="0" xfId="0" applyAlignment="1" applyProtection="1">
      <alignment horizontal="center" vertical="center" textRotation="180"/>
    </xf>
    <xf numFmtId="0" fontId="5" fillId="0" borderId="28" xfId="0" applyFont="1" applyBorder="1" applyAlignment="1" applyProtection="1">
      <alignment horizontal="center" vertical="center" textRotation="255"/>
    </xf>
    <xf numFmtId="0" fontId="0" fillId="0" borderId="29" xfId="0" applyBorder="1" applyAlignment="1" applyProtection="1">
      <alignment horizontal="center" vertical="center" textRotation="255"/>
    </xf>
    <xf numFmtId="0" fontId="5" fillId="0" borderId="28" xfId="0" applyFont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 shrinkToFit="1"/>
    </xf>
    <xf numFmtId="0" fontId="4" fillId="0" borderId="33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0" fontId="5" fillId="0" borderId="21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textRotation="255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wrapText="1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14" fontId="3" fillId="0" borderId="0" xfId="0" applyNumberFormat="1" applyFont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textRotation="255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5"/>
  <sheetViews>
    <sheetView tabSelected="1" workbookViewId="0">
      <selection activeCell="K5" sqref="K5:N5"/>
    </sheetView>
  </sheetViews>
  <sheetFormatPr baseColWidth="10" defaultColWidth="9" defaultRowHeight="14"/>
  <cols>
    <col min="1" max="1" width="3.6640625" style="42" customWidth="1"/>
    <col min="2" max="2" width="3.33203125" style="43" customWidth="1"/>
    <col min="3" max="3" width="1.6640625" style="2" customWidth="1"/>
    <col min="4" max="4" width="3.6640625" style="3" customWidth="1"/>
    <col min="5" max="5" width="3.83203125" style="4" bestFit="1" customWidth="1"/>
    <col min="6" max="6" width="3.6640625" style="3" customWidth="1"/>
    <col min="7" max="7" width="2" style="3" customWidth="1"/>
    <col min="8" max="8" width="6.6640625" style="3" customWidth="1"/>
    <col min="9" max="9" width="3.1640625" style="3" customWidth="1"/>
    <col min="10" max="10" width="6" style="3" customWidth="1"/>
    <col min="11" max="11" width="8.1640625" style="3" customWidth="1"/>
    <col min="12" max="12" width="7.1640625" style="3" bestFit="1" customWidth="1"/>
    <col min="13" max="13" width="17" style="3" customWidth="1"/>
    <col min="14" max="14" width="5.6640625" style="4" customWidth="1"/>
    <col min="15" max="15" width="1.6640625" style="4" customWidth="1"/>
    <col min="16" max="16" width="6.6640625" style="3" customWidth="1"/>
    <col min="17" max="17" width="2.6640625" style="3" customWidth="1"/>
    <col min="18" max="18" width="3.6640625" style="3" customWidth="1"/>
    <col min="19" max="20" width="2.6640625" style="3" customWidth="1"/>
    <col min="21" max="22" width="3.6640625" style="3" customWidth="1"/>
    <col min="23" max="23" width="0.6640625" style="3" customWidth="1"/>
    <col min="24" max="24" width="16.6640625" style="3" customWidth="1"/>
    <col min="25" max="25" width="31.6640625" style="3" customWidth="1"/>
    <col min="26" max="16384" width="9" style="3"/>
  </cols>
  <sheetData>
    <row r="1" spans="1:26" ht="13.5" customHeight="1" thickBot="1">
      <c r="A1" s="200" t="str">
        <f ca="1">YEAR(NOW())+1&amp;".4.1"</f>
        <v>2022.4.1</v>
      </c>
      <c r="B1" s="75"/>
      <c r="C1" s="76" t="s">
        <v>33</v>
      </c>
      <c r="D1" s="77"/>
      <c r="E1" s="78"/>
      <c r="F1" s="77"/>
      <c r="G1" s="77"/>
      <c r="H1" s="77"/>
      <c r="I1" s="77"/>
      <c r="J1" s="77"/>
      <c r="K1" s="77"/>
      <c r="L1" s="77"/>
      <c r="M1" s="77"/>
      <c r="N1" s="78"/>
      <c r="O1" s="78"/>
      <c r="P1" s="77"/>
      <c r="Q1" s="77"/>
      <c r="R1" s="77"/>
      <c r="S1" s="77"/>
      <c r="T1" s="77"/>
      <c r="U1" s="77"/>
      <c r="V1" s="77"/>
      <c r="W1" s="77"/>
      <c r="X1" s="79"/>
      <c r="Y1" s="79" t="s">
        <v>0</v>
      </c>
      <c r="Z1" s="77"/>
    </row>
    <row r="2" spans="1:26" s="6" customFormat="1" ht="27" customHeight="1" thickBot="1">
      <c r="A2" s="201"/>
      <c r="B2" s="80"/>
      <c r="C2" s="81"/>
      <c r="D2" s="82"/>
      <c r="E2" s="83"/>
      <c r="F2" s="82"/>
      <c r="G2" s="82"/>
      <c r="H2" s="84"/>
      <c r="I2" s="84"/>
      <c r="J2" s="85">
        <f ca="1">YEAR(NOW())</f>
        <v>2021</v>
      </c>
      <c r="K2" s="86" t="s">
        <v>1</v>
      </c>
      <c r="L2" s="86"/>
      <c r="M2" s="86"/>
      <c r="N2" s="86"/>
      <c r="O2" s="83"/>
      <c r="P2" s="82"/>
      <c r="Q2" s="82"/>
      <c r="R2" s="82"/>
      <c r="S2" s="82"/>
      <c r="T2" s="82"/>
      <c r="U2" s="82"/>
      <c r="V2" s="87"/>
      <c r="W2" s="82"/>
      <c r="X2" s="88"/>
      <c r="Y2" s="89" t="str">
        <f ca="1">YEAR(NOW())+1&amp;"/4/1"</f>
        <v>2022/4/1</v>
      </c>
      <c r="Z2" s="82"/>
    </row>
    <row r="3" spans="1:26" ht="5.25" customHeight="1">
      <c r="A3" s="201"/>
      <c r="B3" s="80"/>
      <c r="C3" s="76"/>
      <c r="D3" s="77"/>
      <c r="E3" s="78"/>
      <c r="F3" s="77"/>
      <c r="G3" s="77"/>
      <c r="H3" s="77"/>
      <c r="I3" s="77"/>
      <c r="J3" s="77"/>
      <c r="K3" s="77"/>
      <c r="L3" s="77"/>
      <c r="M3" s="77"/>
      <c r="N3" s="78"/>
      <c r="O3" s="78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26" ht="17.25" customHeight="1">
      <c r="A4" s="201"/>
      <c r="B4" s="80"/>
      <c r="C4" s="76"/>
      <c r="D4" s="212" t="s">
        <v>25</v>
      </c>
      <c r="E4" s="213"/>
      <c r="F4" s="216" t="s">
        <v>32</v>
      </c>
      <c r="G4" s="217"/>
      <c r="H4" s="225">
        <v>55</v>
      </c>
      <c r="I4" s="220" t="s">
        <v>26</v>
      </c>
      <c r="J4" s="90" t="s">
        <v>2</v>
      </c>
      <c r="K4" s="231" t="s">
        <v>38</v>
      </c>
      <c r="L4" s="232"/>
      <c r="M4" s="232"/>
      <c r="N4" s="233"/>
      <c r="O4" s="91"/>
      <c r="P4" s="92" t="s">
        <v>25</v>
      </c>
      <c r="Q4" s="92"/>
      <c r="R4" s="92"/>
      <c r="S4" s="92"/>
      <c r="T4" s="92"/>
      <c r="U4" s="92"/>
      <c r="V4" s="92"/>
      <c r="W4" s="77"/>
      <c r="X4" s="77"/>
      <c r="Y4" s="77"/>
      <c r="Z4" s="77"/>
    </row>
    <row r="5" spans="1:26" ht="17.25" customHeight="1">
      <c r="A5" s="201"/>
      <c r="B5" s="80"/>
      <c r="C5" s="76"/>
      <c r="D5" s="214"/>
      <c r="E5" s="215"/>
      <c r="F5" s="218"/>
      <c r="G5" s="219"/>
      <c r="H5" s="226"/>
      <c r="I5" s="221"/>
      <c r="J5" s="93" t="s">
        <v>30</v>
      </c>
      <c r="K5" s="228"/>
      <c r="L5" s="229"/>
      <c r="M5" s="229"/>
      <c r="N5" s="230"/>
      <c r="O5" s="78"/>
      <c r="P5" s="94" t="s">
        <v>3</v>
      </c>
      <c r="Q5" s="95"/>
      <c r="R5" s="96"/>
      <c r="S5" s="234" t="s">
        <v>4</v>
      </c>
      <c r="T5" s="234"/>
      <c r="U5" s="96"/>
      <c r="V5" s="92"/>
      <c r="W5" s="77"/>
      <c r="X5" s="77"/>
      <c r="Y5" s="77"/>
      <c r="Z5" s="77"/>
    </row>
    <row r="6" spans="1:26" ht="17.25" customHeight="1">
      <c r="A6" s="201"/>
      <c r="B6" s="227" t="s">
        <v>28</v>
      </c>
      <c r="C6" s="76"/>
      <c r="D6" s="97"/>
      <c r="E6" s="97"/>
      <c r="F6" s="206"/>
      <c r="G6" s="206"/>
      <c r="H6" s="222"/>
      <c r="I6" s="222"/>
      <c r="J6" s="98"/>
      <c r="K6" s="222"/>
      <c r="L6" s="199"/>
      <c r="M6" s="199"/>
      <c r="N6" s="199"/>
      <c r="O6" s="99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ht="17.25" customHeight="1">
      <c r="A7" s="201"/>
      <c r="B7" s="227"/>
      <c r="C7" s="76"/>
      <c r="D7" s="139" t="s">
        <v>36</v>
      </c>
      <c r="E7" s="140"/>
      <c r="F7" s="132" t="s">
        <v>31</v>
      </c>
      <c r="G7" s="133"/>
      <c r="H7" s="134" t="e">
        <f>VLOOKUP($K$7,'55U-99-全日大学-第二号様式（記入例）'!$AA$2:$AD$37,2,FALSE)</f>
        <v>#N/A</v>
      </c>
      <c r="I7" s="135"/>
      <c r="J7" s="100" t="s">
        <v>2</v>
      </c>
      <c r="K7" s="136"/>
      <c r="L7" s="137"/>
      <c r="M7" s="137"/>
      <c r="N7" s="138"/>
      <c r="O7" s="101"/>
      <c r="P7" s="92" t="s">
        <v>29</v>
      </c>
      <c r="Q7" s="92"/>
      <c r="R7" s="92"/>
      <c r="S7" s="92"/>
      <c r="T7" s="92"/>
      <c r="U7" s="92"/>
      <c r="V7" s="92"/>
      <c r="W7" s="77"/>
      <c r="X7" s="77"/>
      <c r="Y7" s="77"/>
      <c r="Z7" s="77"/>
    </row>
    <row r="8" spans="1:26" ht="17.25" customHeight="1">
      <c r="A8" s="201"/>
      <c r="B8" s="227"/>
      <c r="C8" s="76"/>
      <c r="D8" s="141"/>
      <c r="E8" s="142"/>
      <c r="F8" s="207" t="s">
        <v>6</v>
      </c>
      <c r="G8" s="208"/>
      <c r="H8" s="208"/>
      <c r="I8" s="209"/>
      <c r="J8" s="154" t="e">
        <f>VLOOKUP($K$7,'55U-99-全日大学-第二号様式（記入例）'!$AA$2:$AD$37,3,FALSE)</f>
        <v>#N/A</v>
      </c>
      <c r="K8" s="155"/>
      <c r="L8" s="155"/>
      <c r="M8" s="155"/>
      <c r="N8" s="156"/>
      <c r="O8" s="99"/>
      <c r="P8" s="94" t="s">
        <v>3</v>
      </c>
      <c r="Q8" s="95"/>
      <c r="R8" s="102">
        <f ca="1">_xlfn.SHEETS()-1</f>
        <v>1</v>
      </c>
      <c r="S8" s="234" t="s">
        <v>4</v>
      </c>
      <c r="T8" s="234"/>
      <c r="U8" s="102">
        <f ca="1">_xlfn.SHEET()</f>
        <v>1</v>
      </c>
      <c r="V8" s="92" t="s">
        <v>5</v>
      </c>
      <c r="W8" s="77"/>
      <c r="X8" s="77"/>
      <c r="Y8" s="77"/>
      <c r="Z8" s="77"/>
    </row>
    <row r="9" spans="1:26" ht="17.25" customHeight="1">
      <c r="A9" s="201"/>
      <c r="B9" s="227"/>
      <c r="C9" s="76"/>
      <c r="D9" s="141"/>
      <c r="E9" s="142"/>
      <c r="F9" s="223" t="s">
        <v>170</v>
      </c>
      <c r="G9" s="155"/>
      <c r="H9" s="155"/>
      <c r="I9" s="224"/>
      <c r="J9" s="154" t="e">
        <f>VLOOKUP($K$7,'55U-99-全日大学-第二号様式（記入例）'!$AA$2:$AD$37,4,FALSE)</f>
        <v>#N/A</v>
      </c>
      <c r="K9" s="155"/>
      <c r="L9" s="155"/>
      <c r="M9" s="155"/>
      <c r="N9" s="156"/>
      <c r="O9" s="103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17.25" customHeight="1">
      <c r="A10" s="201"/>
      <c r="B10" s="227"/>
      <c r="C10" s="76"/>
      <c r="D10" s="143"/>
      <c r="E10" s="144"/>
      <c r="F10" s="210" t="s">
        <v>171</v>
      </c>
      <c r="G10" s="158"/>
      <c r="H10" s="158"/>
      <c r="I10" s="211"/>
      <c r="J10" s="157"/>
      <c r="K10" s="158"/>
      <c r="L10" s="158"/>
      <c r="M10" s="158"/>
      <c r="N10" s="159"/>
      <c r="O10" s="99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17.25" customHeight="1">
      <c r="A11" s="201"/>
      <c r="B11" s="227"/>
      <c r="C11" s="76"/>
      <c r="D11" s="126" t="s">
        <v>30</v>
      </c>
      <c r="E11" s="127"/>
      <c r="F11" s="151" t="s">
        <v>35</v>
      </c>
      <c r="G11" s="152"/>
      <c r="H11" s="152"/>
      <c r="I11" s="153"/>
      <c r="J11" s="160"/>
      <c r="K11" s="161"/>
      <c r="L11" s="161"/>
      <c r="M11" s="161"/>
      <c r="N11" s="162"/>
      <c r="O11" s="99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17.25" customHeight="1">
      <c r="A12" s="201"/>
      <c r="B12" s="227"/>
      <c r="C12" s="76"/>
      <c r="D12" s="128"/>
      <c r="E12" s="129"/>
      <c r="F12" s="151" t="s">
        <v>9</v>
      </c>
      <c r="G12" s="152"/>
      <c r="H12" s="152"/>
      <c r="I12" s="153"/>
      <c r="J12" s="145"/>
      <c r="K12" s="146"/>
      <c r="L12" s="146"/>
      <c r="M12" s="146"/>
      <c r="N12" s="147"/>
      <c r="O12" s="99"/>
      <c r="P12" s="243" t="s">
        <v>34</v>
      </c>
      <c r="Q12" s="244"/>
      <c r="R12" s="220"/>
      <c r="S12" s="247" t="s">
        <v>20</v>
      </c>
      <c r="T12" s="248"/>
      <c r="U12" s="251"/>
      <c r="V12" s="252"/>
      <c r="W12" s="77"/>
      <c r="X12" s="77"/>
      <c r="Y12" s="77"/>
      <c r="Z12" s="77"/>
    </row>
    <row r="13" spans="1:26" ht="17.25" customHeight="1">
      <c r="A13" s="201"/>
      <c r="B13" s="227"/>
      <c r="C13" s="76"/>
      <c r="D13" s="130"/>
      <c r="E13" s="131"/>
      <c r="F13" s="210" t="s">
        <v>172</v>
      </c>
      <c r="G13" s="158"/>
      <c r="H13" s="158"/>
      <c r="I13" s="211"/>
      <c r="J13" s="148"/>
      <c r="K13" s="149"/>
      <c r="L13" s="149"/>
      <c r="M13" s="149"/>
      <c r="N13" s="150"/>
      <c r="O13" s="99"/>
      <c r="P13" s="245"/>
      <c r="Q13" s="246"/>
      <c r="R13" s="221"/>
      <c r="S13" s="249" t="s">
        <v>22</v>
      </c>
      <c r="T13" s="250"/>
      <c r="U13" s="253"/>
      <c r="V13" s="254"/>
      <c r="W13" s="77"/>
      <c r="X13" s="77"/>
      <c r="Y13" s="77"/>
      <c r="Z13" s="77"/>
    </row>
    <row r="14" spans="1:26" ht="6" customHeight="1">
      <c r="A14" s="201"/>
      <c r="B14" s="227"/>
      <c r="C14" s="76"/>
      <c r="D14" s="77"/>
      <c r="E14" s="78"/>
      <c r="F14" s="77"/>
      <c r="G14" s="77"/>
      <c r="H14" s="77"/>
      <c r="I14" s="77"/>
      <c r="J14" s="77"/>
      <c r="K14" s="77"/>
      <c r="L14" s="77"/>
      <c r="M14" s="77"/>
      <c r="N14" s="78"/>
      <c r="O14" s="78"/>
      <c r="P14" s="104"/>
      <c r="Q14" s="104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13.5" customHeight="1">
      <c r="A15" s="201"/>
      <c r="B15" s="227"/>
      <c r="C15" s="76"/>
      <c r="D15" s="197" t="s">
        <v>10</v>
      </c>
      <c r="E15" s="198"/>
      <c r="F15" s="198"/>
      <c r="G15" s="198"/>
      <c r="H15" s="127"/>
      <c r="I15" s="197" t="s">
        <v>11</v>
      </c>
      <c r="J15" s="198"/>
      <c r="K15" s="127"/>
      <c r="L15" s="202" t="s">
        <v>12</v>
      </c>
      <c r="M15" s="204" t="s">
        <v>13</v>
      </c>
      <c r="N15" s="204" t="s">
        <v>14</v>
      </c>
      <c r="O15" s="235" t="s">
        <v>15</v>
      </c>
      <c r="P15" s="236"/>
      <c r="Q15" s="236"/>
      <c r="R15" s="236"/>
      <c r="S15" s="236"/>
      <c r="T15" s="236"/>
      <c r="U15" s="236"/>
      <c r="V15" s="237"/>
      <c r="W15" s="77"/>
      <c r="X15" s="77"/>
      <c r="Y15" s="77"/>
      <c r="Z15" s="77"/>
    </row>
    <row r="16" spans="1:26" s="13" customFormat="1" ht="28.5" customHeight="1">
      <c r="A16" s="201"/>
      <c r="B16" s="227"/>
      <c r="C16" s="105"/>
      <c r="D16" s="130"/>
      <c r="E16" s="199"/>
      <c r="F16" s="199"/>
      <c r="G16" s="199"/>
      <c r="H16" s="131"/>
      <c r="I16" s="130"/>
      <c r="J16" s="199"/>
      <c r="K16" s="131"/>
      <c r="L16" s="203"/>
      <c r="M16" s="205"/>
      <c r="N16" s="205"/>
      <c r="O16" s="238" t="s">
        <v>16</v>
      </c>
      <c r="P16" s="239"/>
      <c r="Q16" s="239"/>
      <c r="R16" s="240"/>
      <c r="S16" s="241" t="s">
        <v>17</v>
      </c>
      <c r="T16" s="239"/>
      <c r="U16" s="239"/>
      <c r="V16" s="242"/>
      <c r="W16" s="104"/>
      <c r="X16" s="104"/>
      <c r="Y16" s="104"/>
      <c r="Z16" s="104"/>
    </row>
    <row r="17" spans="1:26" s="14" customFormat="1" ht="18.75" customHeight="1">
      <c r="A17" s="201"/>
      <c r="B17" s="227"/>
      <c r="C17" s="106"/>
      <c r="D17" s="107">
        <v>55</v>
      </c>
      <c r="E17" s="108" t="s">
        <v>173</v>
      </c>
      <c r="F17" s="119" t="e">
        <f>$H$7</f>
        <v>#N/A</v>
      </c>
      <c r="G17" s="108" t="s">
        <v>174</v>
      </c>
      <c r="H17" s="120"/>
      <c r="I17" s="189"/>
      <c r="J17" s="190"/>
      <c r="K17" s="191"/>
      <c r="L17" s="121" t="s">
        <v>19</v>
      </c>
      <c r="M17" s="122" t="s">
        <v>158</v>
      </c>
      <c r="N17" s="109" t="e">
        <f t="shared" ref="N17:N39" ca="1" si="0">IF(M17="","",DATEDIF(M17,($Y$2),"y"))</f>
        <v>#VALUE!</v>
      </c>
      <c r="O17" s="195"/>
      <c r="P17" s="176"/>
      <c r="Q17" s="176"/>
      <c r="R17" s="196"/>
      <c r="S17" s="175"/>
      <c r="T17" s="176"/>
      <c r="U17" s="176"/>
      <c r="V17" s="177"/>
      <c r="W17" s="110"/>
      <c r="X17" s="110"/>
      <c r="Y17" s="110"/>
      <c r="Z17" s="110"/>
    </row>
    <row r="18" spans="1:26" s="14" customFormat="1" ht="18.75" customHeight="1">
      <c r="A18" s="201"/>
      <c r="B18" s="227"/>
      <c r="C18" s="106"/>
      <c r="D18" s="107">
        <v>55</v>
      </c>
      <c r="E18" s="108" t="s">
        <v>173</v>
      </c>
      <c r="F18" s="119" t="e">
        <f t="shared" ref="F18:F41" si="1">$H$7</f>
        <v>#N/A</v>
      </c>
      <c r="G18" s="108" t="s">
        <v>174</v>
      </c>
      <c r="H18" s="120"/>
      <c r="I18" s="185"/>
      <c r="J18" s="186"/>
      <c r="K18" s="187"/>
      <c r="L18" s="121" t="s">
        <v>19</v>
      </c>
      <c r="M18" s="122" t="s">
        <v>158</v>
      </c>
      <c r="N18" s="109" t="e">
        <f t="shared" ca="1" si="0"/>
        <v>#VALUE!</v>
      </c>
      <c r="O18" s="183"/>
      <c r="P18" s="179"/>
      <c r="Q18" s="179"/>
      <c r="R18" s="184"/>
      <c r="S18" s="178"/>
      <c r="T18" s="179"/>
      <c r="U18" s="179"/>
      <c r="V18" s="180"/>
      <c r="W18" s="110"/>
      <c r="X18" s="110"/>
      <c r="Y18" s="110"/>
      <c r="Z18" s="110"/>
    </row>
    <row r="19" spans="1:26" s="14" customFormat="1" ht="18.75" customHeight="1">
      <c r="A19" s="201"/>
      <c r="B19" s="227"/>
      <c r="C19" s="106"/>
      <c r="D19" s="107">
        <v>55</v>
      </c>
      <c r="E19" s="108" t="s">
        <v>146</v>
      </c>
      <c r="F19" s="119" t="e">
        <f t="shared" si="1"/>
        <v>#N/A</v>
      </c>
      <c r="G19" s="108" t="s">
        <v>175</v>
      </c>
      <c r="H19" s="120"/>
      <c r="I19" s="185"/>
      <c r="J19" s="186"/>
      <c r="K19" s="187"/>
      <c r="L19" s="121" t="s">
        <v>19</v>
      </c>
      <c r="M19" s="122" t="s">
        <v>176</v>
      </c>
      <c r="N19" s="109" t="e">
        <f t="shared" ca="1" si="0"/>
        <v>#VALUE!</v>
      </c>
      <c r="O19" s="183"/>
      <c r="P19" s="179"/>
      <c r="Q19" s="179"/>
      <c r="R19" s="184"/>
      <c r="S19" s="178"/>
      <c r="T19" s="179"/>
      <c r="U19" s="179"/>
      <c r="V19" s="180"/>
      <c r="W19" s="110"/>
      <c r="X19" s="110"/>
      <c r="Y19" s="110"/>
      <c r="Z19" s="110"/>
    </row>
    <row r="20" spans="1:26" s="14" customFormat="1" ht="18.75" customHeight="1">
      <c r="A20" s="201"/>
      <c r="B20" s="227"/>
      <c r="C20" s="106"/>
      <c r="D20" s="107">
        <v>55</v>
      </c>
      <c r="E20" s="108" t="s">
        <v>27</v>
      </c>
      <c r="F20" s="119" t="e">
        <f t="shared" si="1"/>
        <v>#N/A</v>
      </c>
      <c r="G20" s="108" t="s">
        <v>174</v>
      </c>
      <c r="H20" s="120"/>
      <c r="I20" s="185"/>
      <c r="J20" s="186"/>
      <c r="K20" s="187"/>
      <c r="L20" s="121" t="s">
        <v>19</v>
      </c>
      <c r="M20" s="122" t="s">
        <v>158</v>
      </c>
      <c r="N20" s="109" t="e">
        <f t="shared" ca="1" si="0"/>
        <v>#VALUE!</v>
      </c>
      <c r="O20" s="183"/>
      <c r="P20" s="179"/>
      <c r="Q20" s="179"/>
      <c r="R20" s="184"/>
      <c r="S20" s="178"/>
      <c r="T20" s="179"/>
      <c r="U20" s="179"/>
      <c r="V20" s="180"/>
      <c r="W20" s="110"/>
      <c r="X20" s="110"/>
      <c r="Y20" s="110"/>
      <c r="Z20" s="110"/>
    </row>
    <row r="21" spans="1:26" s="14" customFormat="1" ht="18.75" customHeight="1">
      <c r="A21" s="201"/>
      <c r="B21" s="227"/>
      <c r="C21" s="106">
        <v>5</v>
      </c>
      <c r="D21" s="107">
        <v>55</v>
      </c>
      <c r="E21" s="108" t="s">
        <v>27</v>
      </c>
      <c r="F21" s="119" t="e">
        <f t="shared" si="1"/>
        <v>#N/A</v>
      </c>
      <c r="G21" s="108" t="s">
        <v>18</v>
      </c>
      <c r="H21" s="120"/>
      <c r="I21" s="185"/>
      <c r="J21" s="186"/>
      <c r="K21" s="187"/>
      <c r="L21" s="121" t="s">
        <v>19</v>
      </c>
      <c r="M21" s="122" t="s">
        <v>158</v>
      </c>
      <c r="N21" s="109" t="e">
        <f t="shared" ca="1" si="0"/>
        <v>#VALUE!</v>
      </c>
      <c r="O21" s="183"/>
      <c r="P21" s="179"/>
      <c r="Q21" s="179"/>
      <c r="R21" s="184"/>
      <c r="S21" s="178"/>
      <c r="T21" s="179"/>
      <c r="U21" s="179"/>
      <c r="V21" s="180"/>
      <c r="W21" s="110"/>
      <c r="X21" s="110"/>
      <c r="Y21" s="110"/>
      <c r="Z21" s="110"/>
    </row>
    <row r="22" spans="1:26" s="14" customFormat="1" ht="18.75" customHeight="1">
      <c r="A22" s="201"/>
      <c r="B22" s="227"/>
      <c r="C22" s="106"/>
      <c r="D22" s="107">
        <v>55</v>
      </c>
      <c r="E22" s="108" t="s">
        <v>146</v>
      </c>
      <c r="F22" s="119" t="e">
        <f t="shared" si="1"/>
        <v>#N/A</v>
      </c>
      <c r="G22" s="108" t="s">
        <v>174</v>
      </c>
      <c r="H22" s="120"/>
      <c r="I22" s="185"/>
      <c r="J22" s="186"/>
      <c r="K22" s="187"/>
      <c r="L22" s="121" t="s">
        <v>19</v>
      </c>
      <c r="M22" s="122" t="s">
        <v>158</v>
      </c>
      <c r="N22" s="109" t="e">
        <f t="shared" ca="1" si="0"/>
        <v>#VALUE!</v>
      </c>
      <c r="O22" s="183"/>
      <c r="P22" s="179"/>
      <c r="Q22" s="179"/>
      <c r="R22" s="184"/>
      <c r="S22" s="178"/>
      <c r="T22" s="179"/>
      <c r="U22" s="179"/>
      <c r="V22" s="180"/>
      <c r="W22" s="110"/>
      <c r="X22" s="110"/>
      <c r="Y22" s="110"/>
      <c r="Z22" s="110"/>
    </row>
    <row r="23" spans="1:26" s="14" customFormat="1" ht="18.75" customHeight="1">
      <c r="A23" s="201"/>
      <c r="B23" s="227"/>
      <c r="C23" s="106"/>
      <c r="D23" s="107">
        <v>55</v>
      </c>
      <c r="E23" s="108" t="s">
        <v>27</v>
      </c>
      <c r="F23" s="119" t="e">
        <f t="shared" si="1"/>
        <v>#N/A</v>
      </c>
      <c r="G23" s="108" t="s">
        <v>174</v>
      </c>
      <c r="H23" s="120"/>
      <c r="I23" s="185"/>
      <c r="J23" s="186"/>
      <c r="K23" s="187"/>
      <c r="L23" s="121" t="s">
        <v>19</v>
      </c>
      <c r="M23" s="122" t="s">
        <v>158</v>
      </c>
      <c r="N23" s="109" t="e">
        <f t="shared" ca="1" si="0"/>
        <v>#VALUE!</v>
      </c>
      <c r="O23" s="183"/>
      <c r="P23" s="179"/>
      <c r="Q23" s="179"/>
      <c r="R23" s="184"/>
      <c r="S23" s="178"/>
      <c r="T23" s="179"/>
      <c r="U23" s="179"/>
      <c r="V23" s="180"/>
      <c r="W23" s="110"/>
      <c r="X23" s="110"/>
      <c r="Y23" s="110"/>
      <c r="Z23" s="110"/>
    </row>
    <row r="24" spans="1:26" s="14" customFormat="1" ht="18.75" customHeight="1">
      <c r="A24" s="201"/>
      <c r="B24" s="227"/>
      <c r="C24" s="106"/>
      <c r="D24" s="107">
        <v>55</v>
      </c>
      <c r="E24" s="108" t="s">
        <v>146</v>
      </c>
      <c r="F24" s="119" t="e">
        <f t="shared" si="1"/>
        <v>#N/A</v>
      </c>
      <c r="G24" s="108" t="s">
        <v>18</v>
      </c>
      <c r="H24" s="120"/>
      <c r="I24" s="185"/>
      <c r="J24" s="186"/>
      <c r="K24" s="187"/>
      <c r="L24" s="121" t="s">
        <v>19</v>
      </c>
      <c r="M24" s="122" t="s">
        <v>37</v>
      </c>
      <c r="N24" s="109" t="e">
        <f t="shared" ca="1" si="0"/>
        <v>#VALUE!</v>
      </c>
      <c r="O24" s="183"/>
      <c r="P24" s="179"/>
      <c r="Q24" s="179"/>
      <c r="R24" s="184"/>
      <c r="S24" s="178"/>
      <c r="T24" s="179"/>
      <c r="U24" s="179"/>
      <c r="V24" s="180"/>
      <c r="W24" s="110"/>
      <c r="X24" s="110"/>
      <c r="Y24" s="110"/>
      <c r="Z24" s="110"/>
    </row>
    <row r="25" spans="1:26" s="14" customFormat="1" ht="18.75" customHeight="1">
      <c r="A25" s="201"/>
      <c r="B25" s="227"/>
      <c r="C25" s="106"/>
      <c r="D25" s="107">
        <v>55</v>
      </c>
      <c r="E25" s="108" t="s">
        <v>146</v>
      </c>
      <c r="F25" s="119" t="e">
        <f t="shared" si="1"/>
        <v>#N/A</v>
      </c>
      <c r="G25" s="108" t="s">
        <v>148</v>
      </c>
      <c r="H25" s="120"/>
      <c r="I25" s="185"/>
      <c r="J25" s="186"/>
      <c r="K25" s="187"/>
      <c r="L25" s="121" t="s">
        <v>19</v>
      </c>
      <c r="M25" s="122" t="s">
        <v>176</v>
      </c>
      <c r="N25" s="109" t="e">
        <f t="shared" ca="1" si="0"/>
        <v>#VALUE!</v>
      </c>
      <c r="O25" s="183"/>
      <c r="P25" s="179"/>
      <c r="Q25" s="179"/>
      <c r="R25" s="184"/>
      <c r="S25" s="178"/>
      <c r="T25" s="179"/>
      <c r="U25" s="179"/>
      <c r="V25" s="180"/>
      <c r="W25" s="110"/>
      <c r="X25" s="110"/>
      <c r="Y25" s="110"/>
      <c r="Z25" s="110"/>
    </row>
    <row r="26" spans="1:26" s="14" customFormat="1" ht="18.75" customHeight="1">
      <c r="A26" s="201"/>
      <c r="B26" s="227"/>
      <c r="C26" s="106">
        <v>10</v>
      </c>
      <c r="D26" s="107">
        <v>55</v>
      </c>
      <c r="E26" s="108" t="s">
        <v>173</v>
      </c>
      <c r="F26" s="119" t="e">
        <f t="shared" si="1"/>
        <v>#N/A</v>
      </c>
      <c r="G26" s="108" t="s">
        <v>175</v>
      </c>
      <c r="H26" s="120"/>
      <c r="I26" s="185"/>
      <c r="J26" s="186"/>
      <c r="K26" s="187"/>
      <c r="L26" s="121" t="s">
        <v>19</v>
      </c>
      <c r="M26" s="122" t="s">
        <v>176</v>
      </c>
      <c r="N26" s="109" t="e">
        <f t="shared" ca="1" si="0"/>
        <v>#VALUE!</v>
      </c>
      <c r="O26" s="183"/>
      <c r="P26" s="179"/>
      <c r="Q26" s="179"/>
      <c r="R26" s="184"/>
      <c r="S26" s="178"/>
      <c r="T26" s="179"/>
      <c r="U26" s="179"/>
      <c r="V26" s="180"/>
      <c r="W26" s="110"/>
      <c r="X26" s="110"/>
      <c r="Y26" s="110"/>
      <c r="Z26" s="110"/>
    </row>
    <row r="27" spans="1:26" s="14" customFormat="1" ht="18.75" customHeight="1">
      <c r="A27" s="201"/>
      <c r="B27" s="227"/>
      <c r="C27" s="106"/>
      <c r="D27" s="107">
        <v>55</v>
      </c>
      <c r="E27" s="108" t="s">
        <v>173</v>
      </c>
      <c r="F27" s="119" t="e">
        <f t="shared" si="1"/>
        <v>#N/A</v>
      </c>
      <c r="G27" s="108" t="s">
        <v>18</v>
      </c>
      <c r="H27" s="120"/>
      <c r="I27" s="185"/>
      <c r="J27" s="186"/>
      <c r="K27" s="187"/>
      <c r="L27" s="121" t="s">
        <v>19</v>
      </c>
      <c r="M27" s="122" t="s">
        <v>177</v>
      </c>
      <c r="N27" s="109" t="e">
        <f t="shared" ca="1" si="0"/>
        <v>#VALUE!</v>
      </c>
      <c r="O27" s="183"/>
      <c r="P27" s="179"/>
      <c r="Q27" s="179"/>
      <c r="R27" s="184"/>
      <c r="S27" s="178"/>
      <c r="T27" s="179"/>
      <c r="U27" s="179"/>
      <c r="V27" s="180"/>
      <c r="W27" s="110"/>
      <c r="X27" s="110"/>
      <c r="Y27" s="110"/>
      <c r="Z27" s="110"/>
    </row>
    <row r="28" spans="1:26" s="14" customFormat="1" ht="18.75" customHeight="1">
      <c r="A28" s="201"/>
      <c r="B28" s="227"/>
      <c r="C28" s="106"/>
      <c r="D28" s="107">
        <v>55</v>
      </c>
      <c r="E28" s="108" t="s">
        <v>27</v>
      </c>
      <c r="F28" s="119" t="e">
        <f t="shared" si="1"/>
        <v>#N/A</v>
      </c>
      <c r="G28" s="108" t="s">
        <v>174</v>
      </c>
      <c r="H28" s="120"/>
      <c r="I28" s="185"/>
      <c r="J28" s="186"/>
      <c r="K28" s="187"/>
      <c r="L28" s="121" t="s">
        <v>19</v>
      </c>
      <c r="M28" s="122" t="s">
        <v>158</v>
      </c>
      <c r="N28" s="109" t="e">
        <f t="shared" ca="1" si="0"/>
        <v>#VALUE!</v>
      </c>
      <c r="O28" s="183"/>
      <c r="P28" s="179"/>
      <c r="Q28" s="179"/>
      <c r="R28" s="184"/>
      <c r="S28" s="178"/>
      <c r="T28" s="179"/>
      <c r="U28" s="179"/>
      <c r="V28" s="180"/>
      <c r="W28" s="110"/>
      <c r="X28" s="110"/>
      <c r="Y28" s="110"/>
      <c r="Z28" s="110"/>
    </row>
    <row r="29" spans="1:26" s="14" customFormat="1" ht="18.75" customHeight="1">
      <c r="A29" s="201"/>
      <c r="B29" s="227"/>
      <c r="C29" s="106"/>
      <c r="D29" s="107">
        <v>55</v>
      </c>
      <c r="E29" s="108" t="s">
        <v>173</v>
      </c>
      <c r="F29" s="119" t="e">
        <f t="shared" si="1"/>
        <v>#N/A</v>
      </c>
      <c r="G29" s="108" t="s">
        <v>148</v>
      </c>
      <c r="H29" s="120"/>
      <c r="I29" s="185"/>
      <c r="J29" s="186"/>
      <c r="K29" s="187"/>
      <c r="L29" s="121" t="s">
        <v>19</v>
      </c>
      <c r="M29" s="122" t="s">
        <v>158</v>
      </c>
      <c r="N29" s="109" t="e">
        <f t="shared" ca="1" si="0"/>
        <v>#VALUE!</v>
      </c>
      <c r="O29" s="183"/>
      <c r="P29" s="179"/>
      <c r="Q29" s="179"/>
      <c r="R29" s="184"/>
      <c r="S29" s="178"/>
      <c r="T29" s="179"/>
      <c r="U29" s="179"/>
      <c r="V29" s="180"/>
      <c r="W29" s="110"/>
      <c r="X29" s="110"/>
      <c r="Y29" s="110"/>
      <c r="Z29" s="110"/>
    </row>
    <row r="30" spans="1:26" ht="18.75" customHeight="1">
      <c r="A30" s="201"/>
      <c r="B30" s="227"/>
      <c r="C30" s="106"/>
      <c r="D30" s="107">
        <v>55</v>
      </c>
      <c r="E30" s="108" t="s">
        <v>146</v>
      </c>
      <c r="F30" s="119" t="e">
        <f t="shared" si="1"/>
        <v>#N/A</v>
      </c>
      <c r="G30" s="108" t="s">
        <v>175</v>
      </c>
      <c r="H30" s="120"/>
      <c r="I30" s="185"/>
      <c r="J30" s="186"/>
      <c r="K30" s="187"/>
      <c r="L30" s="121" t="s">
        <v>19</v>
      </c>
      <c r="M30" s="122" t="s">
        <v>177</v>
      </c>
      <c r="N30" s="109" t="e">
        <f t="shared" ca="1" si="0"/>
        <v>#VALUE!</v>
      </c>
      <c r="O30" s="183"/>
      <c r="P30" s="179"/>
      <c r="Q30" s="179"/>
      <c r="R30" s="184"/>
      <c r="S30" s="178"/>
      <c r="T30" s="179"/>
      <c r="U30" s="179"/>
      <c r="V30" s="180"/>
      <c r="W30" s="77"/>
      <c r="X30" s="77"/>
      <c r="Y30" s="77"/>
      <c r="Z30" s="77"/>
    </row>
    <row r="31" spans="1:26" ht="18.75" customHeight="1">
      <c r="A31" s="201"/>
      <c r="B31" s="227"/>
      <c r="C31" s="106">
        <v>15</v>
      </c>
      <c r="D31" s="107">
        <v>55</v>
      </c>
      <c r="E31" s="108" t="s">
        <v>173</v>
      </c>
      <c r="F31" s="119" t="e">
        <f t="shared" si="1"/>
        <v>#N/A</v>
      </c>
      <c r="G31" s="108" t="s">
        <v>18</v>
      </c>
      <c r="H31" s="120"/>
      <c r="I31" s="185"/>
      <c r="J31" s="186"/>
      <c r="K31" s="187"/>
      <c r="L31" s="121" t="s">
        <v>19</v>
      </c>
      <c r="M31" s="122" t="s">
        <v>176</v>
      </c>
      <c r="N31" s="109" t="e">
        <f t="shared" ca="1" si="0"/>
        <v>#VALUE!</v>
      </c>
      <c r="O31" s="183"/>
      <c r="P31" s="179"/>
      <c r="Q31" s="179"/>
      <c r="R31" s="184"/>
      <c r="S31" s="178"/>
      <c r="T31" s="179"/>
      <c r="U31" s="179"/>
      <c r="V31" s="180"/>
      <c r="W31" s="77"/>
      <c r="X31" s="77"/>
      <c r="Y31" s="77"/>
      <c r="Z31" s="77"/>
    </row>
    <row r="32" spans="1:26" ht="18.75" customHeight="1">
      <c r="A32" s="201"/>
      <c r="B32" s="227"/>
      <c r="C32" s="106"/>
      <c r="D32" s="107">
        <v>55</v>
      </c>
      <c r="E32" s="108" t="s">
        <v>146</v>
      </c>
      <c r="F32" s="119" t="e">
        <f t="shared" si="1"/>
        <v>#N/A</v>
      </c>
      <c r="G32" s="108" t="s">
        <v>174</v>
      </c>
      <c r="H32" s="120"/>
      <c r="I32" s="185"/>
      <c r="J32" s="186"/>
      <c r="K32" s="187"/>
      <c r="L32" s="121" t="s">
        <v>19</v>
      </c>
      <c r="M32" s="122" t="s">
        <v>177</v>
      </c>
      <c r="N32" s="109" t="e">
        <f t="shared" ca="1" si="0"/>
        <v>#VALUE!</v>
      </c>
      <c r="O32" s="183"/>
      <c r="P32" s="179"/>
      <c r="Q32" s="179"/>
      <c r="R32" s="184"/>
      <c r="S32" s="178"/>
      <c r="T32" s="179"/>
      <c r="U32" s="179"/>
      <c r="V32" s="180"/>
      <c r="W32" s="77"/>
      <c r="X32" s="77"/>
      <c r="Y32" s="77"/>
      <c r="Z32" s="77"/>
    </row>
    <row r="33" spans="1:26" ht="18.75" customHeight="1">
      <c r="A33" s="201"/>
      <c r="B33" s="227"/>
      <c r="C33" s="106"/>
      <c r="D33" s="107">
        <v>55</v>
      </c>
      <c r="E33" s="108" t="s">
        <v>173</v>
      </c>
      <c r="F33" s="119" t="e">
        <f t="shared" si="1"/>
        <v>#N/A</v>
      </c>
      <c r="G33" s="108" t="s">
        <v>174</v>
      </c>
      <c r="H33" s="120"/>
      <c r="I33" s="185"/>
      <c r="J33" s="186"/>
      <c r="K33" s="187"/>
      <c r="L33" s="121" t="s">
        <v>19</v>
      </c>
      <c r="M33" s="122" t="s">
        <v>176</v>
      </c>
      <c r="N33" s="109" t="e">
        <f t="shared" ca="1" si="0"/>
        <v>#VALUE!</v>
      </c>
      <c r="O33" s="183"/>
      <c r="P33" s="179"/>
      <c r="Q33" s="179"/>
      <c r="R33" s="184"/>
      <c r="S33" s="178"/>
      <c r="T33" s="179"/>
      <c r="U33" s="179"/>
      <c r="V33" s="180"/>
      <c r="W33" s="77"/>
      <c r="X33" s="77"/>
      <c r="Y33" s="77"/>
      <c r="Z33" s="77"/>
    </row>
    <row r="34" spans="1:26" ht="18.75" customHeight="1">
      <c r="A34" s="201"/>
      <c r="B34" s="227"/>
      <c r="C34" s="106"/>
      <c r="D34" s="107">
        <v>55</v>
      </c>
      <c r="E34" s="108" t="s">
        <v>173</v>
      </c>
      <c r="F34" s="119" t="e">
        <f t="shared" si="1"/>
        <v>#N/A</v>
      </c>
      <c r="G34" s="108" t="s">
        <v>174</v>
      </c>
      <c r="H34" s="120"/>
      <c r="I34" s="185"/>
      <c r="J34" s="186"/>
      <c r="K34" s="187"/>
      <c r="L34" s="121" t="s">
        <v>19</v>
      </c>
      <c r="M34" s="122" t="s">
        <v>158</v>
      </c>
      <c r="N34" s="109" t="e">
        <f t="shared" ca="1" si="0"/>
        <v>#VALUE!</v>
      </c>
      <c r="O34" s="183"/>
      <c r="P34" s="179"/>
      <c r="Q34" s="179"/>
      <c r="R34" s="184"/>
      <c r="S34" s="178"/>
      <c r="T34" s="179"/>
      <c r="U34" s="179"/>
      <c r="V34" s="180"/>
      <c r="W34" s="77"/>
      <c r="X34" s="77"/>
      <c r="Y34" s="77"/>
      <c r="Z34" s="77"/>
    </row>
    <row r="35" spans="1:26" ht="18.75" customHeight="1">
      <c r="A35" s="201"/>
      <c r="B35" s="227"/>
      <c r="C35" s="106"/>
      <c r="D35" s="107">
        <v>55</v>
      </c>
      <c r="E35" s="108" t="s">
        <v>173</v>
      </c>
      <c r="F35" s="119" t="e">
        <f t="shared" si="1"/>
        <v>#N/A</v>
      </c>
      <c r="G35" s="108" t="s">
        <v>175</v>
      </c>
      <c r="H35" s="120"/>
      <c r="I35" s="185"/>
      <c r="J35" s="186"/>
      <c r="K35" s="187"/>
      <c r="L35" s="121" t="s">
        <v>19</v>
      </c>
      <c r="M35" s="122" t="s">
        <v>176</v>
      </c>
      <c r="N35" s="109" t="e">
        <f t="shared" ca="1" si="0"/>
        <v>#VALUE!</v>
      </c>
      <c r="O35" s="183"/>
      <c r="P35" s="179"/>
      <c r="Q35" s="179"/>
      <c r="R35" s="184"/>
      <c r="S35" s="178"/>
      <c r="T35" s="179"/>
      <c r="U35" s="179"/>
      <c r="V35" s="180"/>
      <c r="W35" s="77"/>
      <c r="X35" s="77"/>
      <c r="Y35" s="77"/>
      <c r="Z35" s="77"/>
    </row>
    <row r="36" spans="1:26" ht="18.75" customHeight="1">
      <c r="A36" s="201"/>
      <c r="B36" s="227"/>
      <c r="C36" s="106">
        <v>20</v>
      </c>
      <c r="D36" s="107">
        <v>55</v>
      </c>
      <c r="E36" s="108" t="s">
        <v>173</v>
      </c>
      <c r="F36" s="119" t="e">
        <f t="shared" si="1"/>
        <v>#N/A</v>
      </c>
      <c r="G36" s="108" t="s">
        <v>18</v>
      </c>
      <c r="H36" s="120"/>
      <c r="I36" s="185"/>
      <c r="J36" s="186"/>
      <c r="K36" s="187"/>
      <c r="L36" s="121" t="s">
        <v>19</v>
      </c>
      <c r="M36" s="122" t="s">
        <v>37</v>
      </c>
      <c r="N36" s="109" t="e">
        <f t="shared" ca="1" si="0"/>
        <v>#VALUE!</v>
      </c>
      <c r="O36" s="183"/>
      <c r="P36" s="179"/>
      <c r="Q36" s="179"/>
      <c r="R36" s="184"/>
      <c r="S36" s="178"/>
      <c r="T36" s="179"/>
      <c r="U36" s="179"/>
      <c r="V36" s="180"/>
      <c r="W36" s="77"/>
      <c r="X36" s="77"/>
      <c r="Y36" s="77"/>
      <c r="Z36" s="77"/>
    </row>
    <row r="37" spans="1:26" ht="18.75" customHeight="1">
      <c r="A37" s="201"/>
      <c r="B37" s="227"/>
      <c r="C37" s="106"/>
      <c r="D37" s="107">
        <v>55</v>
      </c>
      <c r="E37" s="108" t="s">
        <v>173</v>
      </c>
      <c r="F37" s="119" t="e">
        <f t="shared" si="1"/>
        <v>#N/A</v>
      </c>
      <c r="G37" s="108" t="s">
        <v>174</v>
      </c>
      <c r="H37" s="120"/>
      <c r="I37" s="185"/>
      <c r="J37" s="186"/>
      <c r="K37" s="187"/>
      <c r="L37" s="121" t="s">
        <v>19</v>
      </c>
      <c r="M37" s="122" t="s">
        <v>37</v>
      </c>
      <c r="N37" s="109" t="e">
        <f t="shared" ca="1" si="0"/>
        <v>#VALUE!</v>
      </c>
      <c r="O37" s="183"/>
      <c r="P37" s="179"/>
      <c r="Q37" s="179"/>
      <c r="R37" s="184"/>
      <c r="S37" s="178"/>
      <c r="T37" s="179"/>
      <c r="U37" s="179"/>
      <c r="V37" s="180"/>
      <c r="W37" s="77"/>
      <c r="X37" s="77"/>
      <c r="Y37" s="77"/>
      <c r="Z37" s="77"/>
    </row>
    <row r="38" spans="1:26" ht="18.75" customHeight="1">
      <c r="A38" s="201"/>
      <c r="B38" s="227"/>
      <c r="C38" s="106"/>
      <c r="D38" s="107">
        <v>55</v>
      </c>
      <c r="E38" s="108" t="s">
        <v>27</v>
      </c>
      <c r="F38" s="119" t="e">
        <f t="shared" si="1"/>
        <v>#N/A</v>
      </c>
      <c r="G38" s="108" t="s">
        <v>174</v>
      </c>
      <c r="H38" s="120"/>
      <c r="I38" s="185"/>
      <c r="J38" s="186"/>
      <c r="K38" s="187"/>
      <c r="L38" s="121" t="s">
        <v>19</v>
      </c>
      <c r="M38" s="122" t="s">
        <v>158</v>
      </c>
      <c r="N38" s="109" t="e">
        <f t="shared" ca="1" si="0"/>
        <v>#VALUE!</v>
      </c>
      <c r="O38" s="183"/>
      <c r="P38" s="179"/>
      <c r="Q38" s="179"/>
      <c r="R38" s="184"/>
      <c r="S38" s="178"/>
      <c r="T38" s="179"/>
      <c r="U38" s="179"/>
      <c r="V38" s="180"/>
      <c r="W38" s="77"/>
      <c r="X38" s="77"/>
      <c r="Y38" s="77"/>
      <c r="Z38" s="77"/>
    </row>
    <row r="39" spans="1:26" ht="18.75" customHeight="1">
      <c r="A39" s="201"/>
      <c r="B39" s="227"/>
      <c r="C39" s="106"/>
      <c r="D39" s="107">
        <v>55</v>
      </c>
      <c r="E39" s="108" t="s">
        <v>173</v>
      </c>
      <c r="F39" s="119" t="e">
        <f t="shared" si="1"/>
        <v>#N/A</v>
      </c>
      <c r="G39" s="108" t="s">
        <v>148</v>
      </c>
      <c r="H39" s="120"/>
      <c r="I39" s="185"/>
      <c r="J39" s="186"/>
      <c r="K39" s="187"/>
      <c r="L39" s="121" t="s">
        <v>19</v>
      </c>
      <c r="M39" s="122" t="s">
        <v>37</v>
      </c>
      <c r="N39" s="109" t="e">
        <f t="shared" ca="1" si="0"/>
        <v>#VALUE!</v>
      </c>
      <c r="O39" s="183"/>
      <c r="P39" s="179"/>
      <c r="Q39" s="179"/>
      <c r="R39" s="184"/>
      <c r="S39" s="178"/>
      <c r="T39" s="179"/>
      <c r="U39" s="179"/>
      <c r="V39" s="180"/>
      <c r="W39" s="77"/>
      <c r="X39" s="77"/>
      <c r="Y39" s="77"/>
      <c r="Z39" s="77"/>
    </row>
    <row r="40" spans="1:26" ht="18.75" customHeight="1">
      <c r="A40" s="201"/>
      <c r="B40" s="227"/>
      <c r="C40" s="106"/>
      <c r="D40" s="107">
        <v>55</v>
      </c>
      <c r="E40" s="108" t="s">
        <v>173</v>
      </c>
      <c r="F40" s="119" t="e">
        <f t="shared" si="1"/>
        <v>#N/A</v>
      </c>
      <c r="G40" s="108" t="s">
        <v>174</v>
      </c>
      <c r="H40" s="120"/>
      <c r="I40" s="185"/>
      <c r="J40" s="186"/>
      <c r="K40" s="187"/>
      <c r="L40" s="121" t="s">
        <v>19</v>
      </c>
      <c r="M40" s="122" t="s">
        <v>176</v>
      </c>
      <c r="N40" s="109" t="e">
        <f ca="1">IF(M40="","",DATEDIF(M40,($Y$2),"y"))</f>
        <v>#VALUE!</v>
      </c>
      <c r="O40" s="183"/>
      <c r="P40" s="179"/>
      <c r="Q40" s="179"/>
      <c r="R40" s="184"/>
      <c r="S40" s="178"/>
      <c r="T40" s="179"/>
      <c r="U40" s="179"/>
      <c r="V40" s="180"/>
      <c r="W40" s="77"/>
      <c r="X40" s="77"/>
      <c r="Y40" s="77"/>
      <c r="Z40" s="77"/>
    </row>
    <row r="41" spans="1:26" ht="18.75" customHeight="1">
      <c r="A41" s="201"/>
      <c r="B41" s="227"/>
      <c r="C41" s="106">
        <v>25</v>
      </c>
      <c r="D41" s="111">
        <v>55</v>
      </c>
      <c r="E41" s="112" t="s">
        <v>27</v>
      </c>
      <c r="F41" s="119" t="e">
        <f t="shared" si="1"/>
        <v>#N/A</v>
      </c>
      <c r="G41" s="112" t="s">
        <v>148</v>
      </c>
      <c r="H41" s="123"/>
      <c r="I41" s="192"/>
      <c r="J41" s="193"/>
      <c r="K41" s="194"/>
      <c r="L41" s="124" t="s">
        <v>19</v>
      </c>
      <c r="M41" s="125" t="s">
        <v>158</v>
      </c>
      <c r="N41" s="113" t="e">
        <f ca="1">IF(M41="","",DATEDIF(M41,($Y$2),"y"))</f>
        <v>#VALUE!</v>
      </c>
      <c r="O41" s="163"/>
      <c r="P41" s="164"/>
      <c r="Q41" s="164"/>
      <c r="R41" s="165"/>
      <c r="S41" s="181"/>
      <c r="T41" s="164"/>
      <c r="U41" s="164"/>
      <c r="V41" s="182"/>
      <c r="W41" s="77"/>
      <c r="X41" s="77"/>
      <c r="Y41" s="77"/>
      <c r="Z41" s="77"/>
    </row>
    <row r="42" spans="1:26" ht="6" customHeight="1">
      <c r="A42" s="201"/>
      <c r="B42" s="227"/>
      <c r="C42" s="106"/>
      <c r="D42" s="114"/>
      <c r="E42" s="114"/>
      <c r="F42" s="114"/>
      <c r="G42" s="114"/>
      <c r="H42" s="114"/>
      <c r="I42" s="114"/>
      <c r="J42" s="114"/>
      <c r="K42" s="114"/>
      <c r="L42" s="103"/>
      <c r="M42" s="115"/>
      <c r="N42" s="114"/>
      <c r="O42" s="116"/>
      <c r="P42" s="116"/>
      <c r="Q42" s="116"/>
      <c r="R42" s="116"/>
      <c r="S42" s="114"/>
      <c r="T42" s="114"/>
      <c r="U42" s="114"/>
      <c r="V42" s="114"/>
      <c r="W42" s="77"/>
      <c r="X42" s="77"/>
      <c r="Y42" s="77"/>
      <c r="Z42" s="77"/>
    </row>
    <row r="43" spans="1:26" ht="18.75" customHeight="1">
      <c r="A43" s="117"/>
      <c r="B43" s="227"/>
      <c r="C43" s="106"/>
      <c r="D43" s="114"/>
      <c r="E43" s="114"/>
      <c r="F43" s="114"/>
      <c r="G43" s="114"/>
      <c r="H43" s="114"/>
      <c r="I43" s="114"/>
      <c r="J43" s="114"/>
      <c r="K43" s="114" t="s">
        <v>20</v>
      </c>
      <c r="L43" s="118">
        <f>COUNTIF($L$17:$L$41,"男")</f>
        <v>0</v>
      </c>
      <c r="M43" s="115" t="s">
        <v>21</v>
      </c>
      <c r="N43" s="166" t="s">
        <v>178</v>
      </c>
      <c r="O43" s="167"/>
      <c r="P43" s="167"/>
      <c r="Q43" s="167"/>
      <c r="R43" s="167"/>
      <c r="S43" s="167"/>
      <c r="T43" s="167"/>
      <c r="U43" s="167"/>
      <c r="V43" s="168"/>
      <c r="W43" s="77"/>
      <c r="X43" s="77"/>
      <c r="Y43" s="77"/>
      <c r="Z43" s="77"/>
    </row>
    <row r="44" spans="1:26" ht="18.75" customHeight="1">
      <c r="A44" s="117"/>
      <c r="B44" s="80"/>
      <c r="C44" s="106"/>
      <c r="D44" s="114"/>
      <c r="E44" s="114"/>
      <c r="F44" s="114"/>
      <c r="G44" s="114"/>
      <c r="H44" s="114"/>
      <c r="I44" s="114"/>
      <c r="J44" s="114"/>
      <c r="K44" s="114" t="s">
        <v>22</v>
      </c>
      <c r="L44" s="118">
        <f>COUNTIF($L$17:$L$41,"女")</f>
        <v>0</v>
      </c>
      <c r="M44" s="115" t="s">
        <v>21</v>
      </c>
      <c r="N44" s="169"/>
      <c r="O44" s="170"/>
      <c r="P44" s="170"/>
      <c r="Q44" s="170"/>
      <c r="R44" s="170"/>
      <c r="S44" s="170"/>
      <c r="T44" s="170"/>
      <c r="U44" s="170"/>
      <c r="V44" s="171"/>
      <c r="W44" s="77"/>
      <c r="X44" s="77"/>
      <c r="Y44" s="77"/>
      <c r="Z44" s="77"/>
    </row>
    <row r="45" spans="1:26" ht="18.75" customHeight="1">
      <c r="A45" s="117"/>
      <c r="B45" s="80"/>
      <c r="C45" s="106"/>
      <c r="D45" s="114"/>
      <c r="E45" s="114"/>
      <c r="F45" s="114"/>
      <c r="G45" s="114"/>
      <c r="H45" s="114"/>
      <c r="I45" s="114"/>
      <c r="J45" s="114"/>
      <c r="K45" s="114" t="s">
        <v>23</v>
      </c>
      <c r="L45" s="118">
        <f>SUM(L43:L44)</f>
        <v>0</v>
      </c>
      <c r="M45" s="115" t="s">
        <v>21</v>
      </c>
      <c r="N45" s="172"/>
      <c r="O45" s="173"/>
      <c r="P45" s="173"/>
      <c r="Q45" s="173"/>
      <c r="R45" s="173"/>
      <c r="S45" s="173"/>
      <c r="T45" s="173"/>
      <c r="U45" s="173"/>
      <c r="V45" s="174"/>
      <c r="W45" s="77"/>
      <c r="X45" s="77"/>
      <c r="Y45" s="77"/>
      <c r="Z45" s="77"/>
    </row>
    <row r="46" spans="1:26" s="13" customFormat="1" ht="62.25" customHeight="1">
      <c r="A46" s="39"/>
      <c r="B46" s="5"/>
      <c r="C46" s="188" t="s">
        <v>24</v>
      </c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41"/>
    </row>
    <row r="47" spans="1:26" customFormat="1" ht="18.75" customHeight="1">
      <c r="A47" s="42"/>
      <c r="B47" s="43"/>
      <c r="V47" s="44">
        <v>4</v>
      </c>
    </row>
    <row r="48" spans="1:26" customFormat="1" ht="18.75" customHeight="1">
      <c r="A48" s="42"/>
      <c r="B48" s="43"/>
    </row>
    <row r="49" spans="1:2" customFormat="1" ht="18.75" customHeight="1">
      <c r="A49" s="42"/>
      <c r="B49" s="43"/>
    </row>
    <row r="50" spans="1:2" customFormat="1" ht="18.75" customHeight="1">
      <c r="A50" s="42"/>
      <c r="B50" s="43"/>
    </row>
    <row r="51" spans="1:2" ht="18.75" customHeight="1"/>
    <row r="52" spans="1:2" ht="18.75" customHeight="1"/>
    <row r="53" spans="1:2" ht="18.75" customHeight="1"/>
    <row r="54" spans="1:2" ht="18.75" customHeight="1"/>
    <row r="55" spans="1:2" ht="18.75" customHeight="1"/>
  </sheetData>
  <sheetProtection sheet="1" objects="1" scenarios="1" selectLockedCells="1"/>
  <mergeCells count="120">
    <mergeCell ref="O28:R28"/>
    <mergeCell ref="I32:K32"/>
    <mergeCell ref="S5:T5"/>
    <mergeCell ref="S8:T8"/>
    <mergeCell ref="O15:V15"/>
    <mergeCell ref="O16:R16"/>
    <mergeCell ref="S16:V16"/>
    <mergeCell ref="P12:R13"/>
    <mergeCell ref="S12:T12"/>
    <mergeCell ref="S13:T13"/>
    <mergeCell ref="U12:V12"/>
    <mergeCell ref="U13:V13"/>
    <mergeCell ref="S26:V26"/>
    <mergeCell ref="S27:V27"/>
    <mergeCell ref="S28:V28"/>
    <mergeCell ref="S29:V29"/>
    <mergeCell ref="O29:R29"/>
    <mergeCell ref="O26:R26"/>
    <mergeCell ref="O27:R27"/>
    <mergeCell ref="O22:R22"/>
    <mergeCell ref="O23:R23"/>
    <mergeCell ref="O24:R24"/>
    <mergeCell ref="O25:R25"/>
    <mergeCell ref="O20:R20"/>
    <mergeCell ref="D15:H16"/>
    <mergeCell ref="I15:K16"/>
    <mergeCell ref="A1:A42"/>
    <mergeCell ref="L15:L16"/>
    <mergeCell ref="M15:M16"/>
    <mergeCell ref="N15:N16"/>
    <mergeCell ref="F6:G6"/>
    <mergeCell ref="F8:I8"/>
    <mergeCell ref="F13:I13"/>
    <mergeCell ref="D4:E5"/>
    <mergeCell ref="F4:G5"/>
    <mergeCell ref="I4:I5"/>
    <mergeCell ref="H6:I6"/>
    <mergeCell ref="F9:I9"/>
    <mergeCell ref="F10:I10"/>
    <mergeCell ref="F11:I11"/>
    <mergeCell ref="H4:H5"/>
    <mergeCell ref="B6:B43"/>
    <mergeCell ref="K5:N5"/>
    <mergeCell ref="K4:N4"/>
    <mergeCell ref="K6:N6"/>
    <mergeCell ref="I37:K37"/>
    <mergeCell ref="I38:K38"/>
    <mergeCell ref="I39:K39"/>
    <mergeCell ref="C46:V46"/>
    <mergeCell ref="I17:K17"/>
    <mergeCell ref="I18:K18"/>
    <mergeCell ref="I19:K19"/>
    <mergeCell ref="I20:K20"/>
    <mergeCell ref="I21:K21"/>
    <mergeCell ref="I22:K22"/>
    <mergeCell ref="I23:K23"/>
    <mergeCell ref="I24:K24"/>
    <mergeCell ref="I33:K33"/>
    <mergeCell ref="I34:K34"/>
    <mergeCell ref="I25:K25"/>
    <mergeCell ref="I26:K26"/>
    <mergeCell ref="I27:K27"/>
    <mergeCell ref="I28:K28"/>
    <mergeCell ref="I29:K29"/>
    <mergeCell ref="I30:K30"/>
    <mergeCell ref="O38:R38"/>
    <mergeCell ref="O39:R39"/>
    <mergeCell ref="I41:K41"/>
    <mergeCell ref="O17:R17"/>
    <mergeCell ref="O18:R18"/>
    <mergeCell ref="O19:R19"/>
    <mergeCell ref="I31:K31"/>
    <mergeCell ref="I40:K40"/>
    <mergeCell ref="I35:K35"/>
    <mergeCell ref="I36:K36"/>
    <mergeCell ref="O30:R30"/>
    <mergeCell ref="O31:R31"/>
    <mergeCell ref="O32:R32"/>
    <mergeCell ref="O33:R33"/>
    <mergeCell ref="O34:R34"/>
    <mergeCell ref="O35:R35"/>
    <mergeCell ref="O36:R36"/>
    <mergeCell ref="O37:R37"/>
    <mergeCell ref="O40:R40"/>
    <mergeCell ref="O41:R41"/>
    <mergeCell ref="N43:V45"/>
    <mergeCell ref="S17:V17"/>
    <mergeCell ref="S18:V18"/>
    <mergeCell ref="S19:V19"/>
    <mergeCell ref="S20:V20"/>
    <mergeCell ref="S21:V21"/>
    <mergeCell ref="S22:V22"/>
    <mergeCell ref="S23:V23"/>
    <mergeCell ref="S41:V41"/>
    <mergeCell ref="S30:V30"/>
    <mergeCell ref="S31:V31"/>
    <mergeCell ref="S32:V32"/>
    <mergeCell ref="S33:V33"/>
    <mergeCell ref="S34:V34"/>
    <mergeCell ref="S35:V35"/>
    <mergeCell ref="S36:V36"/>
    <mergeCell ref="S37:V37"/>
    <mergeCell ref="S38:V38"/>
    <mergeCell ref="S39:V39"/>
    <mergeCell ref="S40:V40"/>
    <mergeCell ref="S24:V24"/>
    <mergeCell ref="O21:R21"/>
    <mergeCell ref="S25:V25"/>
    <mergeCell ref="D11:E13"/>
    <mergeCell ref="F7:G7"/>
    <mergeCell ref="H7:I7"/>
    <mergeCell ref="K7:N7"/>
    <mergeCell ref="D7:E10"/>
    <mergeCell ref="J12:N12"/>
    <mergeCell ref="J13:N13"/>
    <mergeCell ref="F12:I12"/>
    <mergeCell ref="J8:N8"/>
    <mergeCell ref="J9:N9"/>
    <mergeCell ref="J10:N10"/>
    <mergeCell ref="J11:N11"/>
  </mergeCells>
  <phoneticPr fontId="2"/>
  <pageMargins left="0.14000000000000001" right="0.13" top="0.17" bottom="0.18" header="0.14000000000000001" footer="0.19"/>
  <pageSetup paperSize="9" orientation="portrait" horizontalDpi="4294967294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5"/>
  <sheetViews>
    <sheetView workbookViewId="0">
      <selection activeCell="B1" sqref="B1"/>
    </sheetView>
  </sheetViews>
  <sheetFormatPr baseColWidth="10" defaultColWidth="9" defaultRowHeight="14"/>
  <cols>
    <col min="1" max="1" width="3.6640625" style="42" customWidth="1"/>
    <col min="2" max="2" width="3.33203125" style="43" customWidth="1"/>
    <col min="3" max="3" width="1.6640625" style="54" customWidth="1"/>
    <col min="4" max="4" width="3.6640625" style="55" customWidth="1"/>
    <col min="5" max="5" width="3.83203125" style="4" bestFit="1" customWidth="1"/>
    <col min="6" max="6" width="3.6640625" style="55" customWidth="1"/>
    <col min="7" max="7" width="2" style="55" customWidth="1"/>
    <col min="8" max="8" width="6.6640625" style="55" customWidth="1"/>
    <col min="9" max="9" width="3.1640625" style="55" customWidth="1"/>
    <col min="10" max="10" width="6" style="55" customWidth="1"/>
    <col min="11" max="11" width="8.1640625" style="55" customWidth="1"/>
    <col min="12" max="12" width="7.1640625" style="55" bestFit="1" customWidth="1"/>
    <col min="13" max="13" width="17" style="55" customWidth="1"/>
    <col min="14" max="14" width="5.6640625" style="4" customWidth="1"/>
    <col min="15" max="15" width="1.6640625" style="4" customWidth="1"/>
    <col min="16" max="16" width="6.6640625" style="55" customWidth="1"/>
    <col min="17" max="17" width="2.6640625" style="55" customWidth="1"/>
    <col min="18" max="18" width="3.6640625" style="55" customWidth="1"/>
    <col min="19" max="20" width="2.6640625" style="55" customWidth="1"/>
    <col min="21" max="22" width="3.6640625" style="55" customWidth="1"/>
    <col min="23" max="23" width="0.6640625" style="55" customWidth="1"/>
    <col min="24" max="24" width="16.6640625" style="55" customWidth="1"/>
    <col min="25" max="25" width="31.6640625" style="55" customWidth="1"/>
    <col min="26" max="26" width="9" style="55"/>
    <col min="27" max="27" width="9" style="70"/>
    <col min="28" max="28" width="9" style="71"/>
    <col min="29" max="31" width="9" style="55"/>
    <col min="32" max="32" width="16.83203125" style="55" customWidth="1"/>
    <col min="33" max="16384" width="9" style="55"/>
  </cols>
  <sheetData>
    <row r="1" spans="1:33" ht="13.5" customHeight="1" thickBot="1">
      <c r="A1" s="255" t="s">
        <v>137</v>
      </c>
      <c r="B1" s="1"/>
      <c r="C1" s="54" t="s">
        <v>33</v>
      </c>
      <c r="X1" s="56"/>
      <c r="Y1" s="56" t="s">
        <v>0</v>
      </c>
      <c r="AA1" s="57"/>
      <c r="AB1" s="58"/>
      <c r="AC1" s="59"/>
      <c r="AD1" s="59"/>
      <c r="AE1" s="60"/>
    </row>
    <row r="2" spans="1:33" s="62" customFormat="1" ht="27" customHeight="1" thickBot="1">
      <c r="A2" s="256"/>
      <c r="B2" s="5"/>
      <c r="C2" s="61"/>
      <c r="E2" s="7"/>
      <c r="H2" s="8"/>
      <c r="I2" s="8"/>
      <c r="J2" s="63">
        <f ca="1">YEAR(NOW())</f>
        <v>2021</v>
      </c>
      <c r="K2" s="9" t="s">
        <v>1</v>
      </c>
      <c r="L2" s="9"/>
      <c r="M2" s="9"/>
      <c r="N2" s="9"/>
      <c r="O2" s="7"/>
      <c r="V2" s="64"/>
      <c r="X2" s="50"/>
      <c r="Y2" s="51" t="str">
        <f ca="1">YEAR(NOW())+1&amp;"/4/1"</f>
        <v>2022/4/1</v>
      </c>
      <c r="AA2" s="65" t="s">
        <v>120</v>
      </c>
      <c r="AB2" s="66">
        <v>1</v>
      </c>
      <c r="AC2" s="67" t="s">
        <v>84</v>
      </c>
      <c r="AD2" s="68" t="s">
        <v>55</v>
      </c>
      <c r="AF2" s="69"/>
    </row>
    <row r="3" spans="1:33" ht="5.25" customHeight="1">
      <c r="A3" s="256"/>
      <c r="B3" s="5"/>
      <c r="AA3" s="65" t="s">
        <v>128</v>
      </c>
      <c r="AB3" s="66">
        <v>2</v>
      </c>
      <c r="AC3" s="67" t="s">
        <v>85</v>
      </c>
      <c r="AD3" s="68" t="s">
        <v>121</v>
      </c>
      <c r="AF3" s="69"/>
      <c r="AG3" s="62"/>
    </row>
    <row r="4" spans="1:33" ht="17.25" customHeight="1">
      <c r="A4" s="256"/>
      <c r="B4" s="5"/>
      <c r="D4" s="257" t="s">
        <v>25</v>
      </c>
      <c r="E4" s="258"/>
      <c r="F4" s="261" t="s">
        <v>32</v>
      </c>
      <c r="G4" s="262"/>
      <c r="H4" s="265">
        <v>55</v>
      </c>
      <c r="I4" s="267" t="s">
        <v>26</v>
      </c>
      <c r="J4" s="10" t="s">
        <v>2</v>
      </c>
      <c r="K4" s="269" t="s">
        <v>38</v>
      </c>
      <c r="L4" s="270"/>
      <c r="M4" s="270"/>
      <c r="N4" s="271"/>
      <c r="O4" s="11"/>
      <c r="P4" s="12" t="s">
        <v>25</v>
      </c>
      <c r="Q4" s="12"/>
      <c r="R4" s="12"/>
      <c r="S4" s="12"/>
      <c r="T4" s="12"/>
      <c r="U4" s="12"/>
      <c r="V4" s="12"/>
      <c r="AA4" s="65" t="s">
        <v>129</v>
      </c>
      <c r="AB4" s="66">
        <v>3</v>
      </c>
      <c r="AC4" s="67" t="s">
        <v>86</v>
      </c>
      <c r="AD4" s="68" t="s">
        <v>56</v>
      </c>
      <c r="AF4" s="69"/>
      <c r="AG4" s="62"/>
    </row>
    <row r="5" spans="1:33" ht="17.25" customHeight="1">
      <c r="A5" s="256"/>
      <c r="B5" s="5"/>
      <c r="D5" s="259"/>
      <c r="E5" s="260"/>
      <c r="F5" s="263"/>
      <c r="G5" s="264"/>
      <c r="H5" s="266"/>
      <c r="I5" s="268"/>
      <c r="J5" s="48" t="s">
        <v>30</v>
      </c>
      <c r="K5" s="269"/>
      <c r="L5" s="272"/>
      <c r="M5" s="272"/>
      <c r="N5" s="273"/>
      <c r="P5" s="15" t="s">
        <v>3</v>
      </c>
      <c r="Q5" s="16"/>
      <c r="R5" s="17" t="s">
        <v>39</v>
      </c>
      <c r="S5" s="298" t="s">
        <v>4</v>
      </c>
      <c r="T5" s="298"/>
      <c r="U5" s="17" t="s">
        <v>39</v>
      </c>
      <c r="V5" s="12" t="s">
        <v>5</v>
      </c>
      <c r="AA5" s="65" t="s">
        <v>130</v>
      </c>
      <c r="AB5" s="66">
        <v>4</v>
      </c>
      <c r="AC5" s="67" t="s">
        <v>87</v>
      </c>
      <c r="AD5" s="68" t="s">
        <v>57</v>
      </c>
      <c r="AF5" s="69"/>
      <c r="AG5" s="62"/>
    </row>
    <row r="6" spans="1:33" ht="17.25" customHeight="1">
      <c r="A6" s="256"/>
      <c r="B6" s="299" t="s">
        <v>28</v>
      </c>
      <c r="D6" s="47"/>
      <c r="E6" s="47"/>
      <c r="F6" s="300"/>
      <c r="G6" s="300"/>
      <c r="H6" s="301"/>
      <c r="I6" s="301"/>
      <c r="J6" s="45"/>
      <c r="K6" s="301"/>
      <c r="L6" s="281"/>
      <c r="M6" s="281"/>
      <c r="N6" s="281"/>
      <c r="O6" s="18"/>
      <c r="AA6" s="65" t="s">
        <v>131</v>
      </c>
      <c r="AB6" s="66">
        <v>5</v>
      </c>
      <c r="AC6" s="67" t="s">
        <v>88</v>
      </c>
      <c r="AD6" s="68" t="s">
        <v>58</v>
      </c>
      <c r="AF6" s="69"/>
      <c r="AG6" s="62"/>
    </row>
    <row r="7" spans="1:33" ht="17.25" customHeight="1">
      <c r="A7" s="256"/>
      <c r="B7" s="299"/>
      <c r="D7" s="302" t="s">
        <v>36</v>
      </c>
      <c r="E7" s="303"/>
      <c r="F7" s="308" t="s">
        <v>31</v>
      </c>
      <c r="G7" s="309"/>
      <c r="H7" s="310">
        <v>99</v>
      </c>
      <c r="I7" s="311"/>
      <c r="J7" s="46" t="s">
        <v>2</v>
      </c>
      <c r="K7" s="289" t="s">
        <v>40</v>
      </c>
      <c r="L7" s="312"/>
      <c r="M7" s="312"/>
      <c r="N7" s="313"/>
      <c r="O7" s="19"/>
      <c r="P7" s="12" t="s">
        <v>29</v>
      </c>
      <c r="Q7" s="12"/>
      <c r="R7" s="12"/>
      <c r="S7" s="12"/>
      <c r="T7" s="12"/>
      <c r="U7" s="12"/>
      <c r="V7" s="12"/>
      <c r="AA7" s="65" t="s">
        <v>138</v>
      </c>
      <c r="AB7" s="66">
        <v>6</v>
      </c>
      <c r="AC7" s="67" t="s">
        <v>89</v>
      </c>
      <c r="AD7" s="68" t="s">
        <v>59</v>
      </c>
      <c r="AF7" s="69"/>
      <c r="AG7" s="62"/>
    </row>
    <row r="8" spans="1:33" ht="17.25" customHeight="1">
      <c r="A8" s="256"/>
      <c r="B8" s="299"/>
      <c r="D8" s="304"/>
      <c r="E8" s="305"/>
      <c r="F8" s="314" t="s">
        <v>6</v>
      </c>
      <c r="G8" s="315"/>
      <c r="H8" s="315"/>
      <c r="I8" s="316"/>
      <c r="J8" s="274" t="s">
        <v>41</v>
      </c>
      <c r="K8" s="275"/>
      <c r="L8" s="275"/>
      <c r="M8" s="275"/>
      <c r="N8" s="276"/>
      <c r="O8" s="18"/>
      <c r="P8" s="15" t="s">
        <v>3</v>
      </c>
      <c r="Q8" s="16"/>
      <c r="R8" s="49">
        <v>1</v>
      </c>
      <c r="S8" s="298" t="s">
        <v>4</v>
      </c>
      <c r="T8" s="298"/>
      <c r="U8" s="49">
        <v>1</v>
      </c>
      <c r="V8" s="12" t="s">
        <v>5</v>
      </c>
      <c r="AA8" s="65" t="s">
        <v>132</v>
      </c>
      <c r="AB8" s="66">
        <v>7</v>
      </c>
      <c r="AC8" s="67" t="s">
        <v>90</v>
      </c>
      <c r="AD8" s="68" t="s">
        <v>60</v>
      </c>
      <c r="AF8" s="69"/>
      <c r="AG8" s="62"/>
    </row>
    <row r="9" spans="1:33" ht="17.25" customHeight="1">
      <c r="A9" s="256"/>
      <c r="B9" s="299"/>
      <c r="D9" s="304"/>
      <c r="E9" s="305"/>
      <c r="F9" s="351" t="s">
        <v>7</v>
      </c>
      <c r="G9" s="275"/>
      <c r="H9" s="275"/>
      <c r="I9" s="352"/>
      <c r="J9" s="274" t="s">
        <v>42</v>
      </c>
      <c r="K9" s="275"/>
      <c r="L9" s="275"/>
      <c r="M9" s="275"/>
      <c r="N9" s="276"/>
      <c r="O9" s="20"/>
      <c r="AA9" s="65" t="s">
        <v>133</v>
      </c>
      <c r="AB9" s="66">
        <v>8</v>
      </c>
      <c r="AC9" s="67" t="s">
        <v>91</v>
      </c>
      <c r="AD9" s="68" t="s">
        <v>61</v>
      </c>
      <c r="AF9" s="69"/>
      <c r="AG9" s="62"/>
    </row>
    <row r="10" spans="1:33" ht="17.25" customHeight="1">
      <c r="A10" s="256"/>
      <c r="B10" s="299"/>
      <c r="D10" s="306"/>
      <c r="E10" s="307"/>
      <c r="F10" s="344" t="s">
        <v>8</v>
      </c>
      <c r="G10" s="345"/>
      <c r="H10" s="345"/>
      <c r="I10" s="346"/>
      <c r="J10" s="347" t="s">
        <v>43</v>
      </c>
      <c r="K10" s="345"/>
      <c r="L10" s="345"/>
      <c r="M10" s="345"/>
      <c r="N10" s="348"/>
      <c r="O10" s="18"/>
      <c r="AA10" s="65" t="s">
        <v>134</v>
      </c>
      <c r="AB10" s="66">
        <v>9</v>
      </c>
      <c r="AC10" s="67" t="s">
        <v>92</v>
      </c>
      <c r="AD10" s="68" t="s">
        <v>62</v>
      </c>
      <c r="AF10" s="69"/>
      <c r="AG10" s="62"/>
    </row>
    <row r="11" spans="1:33" ht="17.25" customHeight="1">
      <c r="A11" s="256"/>
      <c r="B11" s="299"/>
      <c r="D11" s="283" t="s">
        <v>30</v>
      </c>
      <c r="E11" s="279"/>
      <c r="F11" s="286" t="s">
        <v>35</v>
      </c>
      <c r="G11" s="287"/>
      <c r="H11" s="287"/>
      <c r="I11" s="288"/>
      <c r="J11" s="289" t="s">
        <v>44</v>
      </c>
      <c r="K11" s="290"/>
      <c r="L11" s="290"/>
      <c r="M11" s="290"/>
      <c r="N11" s="291"/>
      <c r="O11" s="18"/>
      <c r="AA11" s="65" t="s">
        <v>139</v>
      </c>
      <c r="AB11" s="66">
        <v>10</v>
      </c>
      <c r="AC11" s="67" t="s">
        <v>93</v>
      </c>
      <c r="AD11" s="68" t="s">
        <v>63</v>
      </c>
      <c r="AF11" s="69"/>
      <c r="AG11" s="62"/>
    </row>
    <row r="12" spans="1:33" ht="17.25" customHeight="1">
      <c r="A12" s="256"/>
      <c r="B12" s="299"/>
      <c r="D12" s="284"/>
      <c r="E12" s="285"/>
      <c r="F12" s="286" t="s">
        <v>9</v>
      </c>
      <c r="G12" s="287"/>
      <c r="H12" s="287"/>
      <c r="I12" s="288"/>
      <c r="J12" s="274" t="s">
        <v>45</v>
      </c>
      <c r="K12" s="275"/>
      <c r="L12" s="275"/>
      <c r="M12" s="275"/>
      <c r="N12" s="276"/>
      <c r="O12" s="18"/>
      <c r="P12" s="317" t="s">
        <v>34</v>
      </c>
      <c r="Q12" s="318"/>
      <c r="R12" s="267"/>
      <c r="S12" s="321" t="s">
        <v>20</v>
      </c>
      <c r="T12" s="322"/>
      <c r="U12" s="342"/>
      <c r="V12" s="343"/>
      <c r="AA12" s="65" t="s">
        <v>140</v>
      </c>
      <c r="AB12" s="66">
        <v>11</v>
      </c>
      <c r="AC12" s="67" t="s">
        <v>94</v>
      </c>
      <c r="AD12" s="68" t="s">
        <v>64</v>
      </c>
      <c r="AF12" s="69"/>
      <c r="AG12" s="62"/>
    </row>
    <row r="13" spans="1:33" ht="17.25" customHeight="1">
      <c r="A13" s="256"/>
      <c r="B13" s="299"/>
      <c r="D13" s="280"/>
      <c r="E13" s="282"/>
      <c r="F13" s="344" t="s">
        <v>141</v>
      </c>
      <c r="G13" s="345"/>
      <c r="H13" s="345"/>
      <c r="I13" s="346"/>
      <c r="J13" s="347" t="s">
        <v>142</v>
      </c>
      <c r="K13" s="345"/>
      <c r="L13" s="345"/>
      <c r="M13" s="345"/>
      <c r="N13" s="348"/>
      <c r="O13" s="18"/>
      <c r="P13" s="319"/>
      <c r="Q13" s="320"/>
      <c r="R13" s="268"/>
      <c r="S13" s="349" t="s">
        <v>22</v>
      </c>
      <c r="T13" s="350"/>
      <c r="U13" s="349"/>
      <c r="V13" s="350"/>
      <c r="AA13" s="65" t="s">
        <v>135</v>
      </c>
      <c r="AB13" s="66">
        <v>12</v>
      </c>
      <c r="AC13" s="67" t="s">
        <v>95</v>
      </c>
      <c r="AD13" s="68" t="s">
        <v>65</v>
      </c>
      <c r="AF13" s="69"/>
      <c r="AG13" s="62"/>
    </row>
    <row r="14" spans="1:33" ht="6" customHeight="1">
      <c r="A14" s="256"/>
      <c r="B14" s="299"/>
      <c r="P14" s="13"/>
      <c r="Q14" s="13"/>
      <c r="AA14" s="65" t="s">
        <v>143</v>
      </c>
      <c r="AB14" s="66">
        <v>13</v>
      </c>
      <c r="AC14" s="67" t="s">
        <v>96</v>
      </c>
      <c r="AD14" s="68" t="s">
        <v>122</v>
      </c>
      <c r="AF14" s="69"/>
      <c r="AG14" s="62"/>
    </row>
    <row r="15" spans="1:33" ht="13.5" customHeight="1">
      <c r="A15" s="256"/>
      <c r="B15" s="299"/>
      <c r="D15" s="277" t="s">
        <v>10</v>
      </c>
      <c r="E15" s="278"/>
      <c r="F15" s="278"/>
      <c r="G15" s="278"/>
      <c r="H15" s="279"/>
      <c r="I15" s="277" t="s">
        <v>11</v>
      </c>
      <c r="J15" s="278"/>
      <c r="K15" s="279"/>
      <c r="L15" s="330" t="s">
        <v>12</v>
      </c>
      <c r="M15" s="332" t="s">
        <v>13</v>
      </c>
      <c r="N15" s="332" t="s">
        <v>14</v>
      </c>
      <c r="O15" s="334" t="s">
        <v>15</v>
      </c>
      <c r="P15" s="335"/>
      <c r="Q15" s="335"/>
      <c r="R15" s="335"/>
      <c r="S15" s="335"/>
      <c r="T15" s="335"/>
      <c r="U15" s="335"/>
      <c r="V15" s="336"/>
      <c r="AA15" s="65" t="s">
        <v>144</v>
      </c>
      <c r="AB15" s="66">
        <v>14</v>
      </c>
      <c r="AC15" s="67" t="s">
        <v>97</v>
      </c>
      <c r="AD15" s="68" t="s">
        <v>66</v>
      </c>
      <c r="AF15" s="69"/>
      <c r="AG15" s="62"/>
    </row>
    <row r="16" spans="1:33" s="13" customFormat="1" ht="28.5" customHeight="1">
      <c r="A16" s="256"/>
      <c r="B16" s="299"/>
      <c r="C16" s="21"/>
      <c r="D16" s="280"/>
      <c r="E16" s="281"/>
      <c r="F16" s="281"/>
      <c r="G16" s="281"/>
      <c r="H16" s="282"/>
      <c r="I16" s="280"/>
      <c r="J16" s="281"/>
      <c r="K16" s="282"/>
      <c r="L16" s="331"/>
      <c r="M16" s="333"/>
      <c r="N16" s="333"/>
      <c r="O16" s="337" t="s">
        <v>16</v>
      </c>
      <c r="P16" s="338"/>
      <c r="Q16" s="338"/>
      <c r="R16" s="339"/>
      <c r="S16" s="340" t="s">
        <v>17</v>
      </c>
      <c r="T16" s="338"/>
      <c r="U16" s="338"/>
      <c r="V16" s="341"/>
      <c r="AA16" s="65" t="s">
        <v>145</v>
      </c>
      <c r="AB16" s="66">
        <v>15</v>
      </c>
      <c r="AC16" s="67" t="s">
        <v>98</v>
      </c>
      <c r="AD16" s="68" t="s">
        <v>67</v>
      </c>
      <c r="AF16" s="69"/>
      <c r="AG16" s="62"/>
    </row>
    <row r="17" spans="1:33" s="14" customFormat="1" ht="18.75" customHeight="1">
      <c r="A17" s="256"/>
      <c r="B17" s="299"/>
      <c r="C17" s="22"/>
      <c r="D17" s="23">
        <v>55</v>
      </c>
      <c r="E17" s="24" t="s">
        <v>146</v>
      </c>
      <c r="F17" s="25">
        <v>99</v>
      </c>
      <c r="G17" s="24" t="s">
        <v>18</v>
      </c>
      <c r="H17" s="26">
        <v>1101</v>
      </c>
      <c r="I17" s="323" t="s">
        <v>44</v>
      </c>
      <c r="J17" s="312"/>
      <c r="K17" s="313"/>
      <c r="L17" s="27" t="s">
        <v>20</v>
      </c>
      <c r="M17" s="28">
        <v>33727</v>
      </c>
      <c r="N17" s="29">
        <f t="shared" ref="N17:N41" ca="1" si="0">IF(M17="","",DATEDIF(M17,($Y$2),"y"))</f>
        <v>29</v>
      </c>
      <c r="O17" s="324"/>
      <c r="P17" s="312"/>
      <c r="Q17" s="312"/>
      <c r="R17" s="325"/>
      <c r="S17" s="326"/>
      <c r="T17" s="312"/>
      <c r="U17" s="312"/>
      <c r="V17" s="313"/>
      <c r="AA17" s="65" t="s">
        <v>147</v>
      </c>
      <c r="AB17" s="66">
        <v>16</v>
      </c>
      <c r="AC17" s="67" t="s">
        <v>99</v>
      </c>
      <c r="AD17" s="68" t="s">
        <v>68</v>
      </c>
      <c r="AF17" s="69"/>
      <c r="AG17" s="62"/>
    </row>
    <row r="18" spans="1:33" s="14" customFormat="1" ht="18.75" customHeight="1">
      <c r="A18" s="256"/>
      <c r="B18" s="299"/>
      <c r="C18" s="22"/>
      <c r="D18" s="23">
        <v>55</v>
      </c>
      <c r="E18" s="24" t="s">
        <v>146</v>
      </c>
      <c r="F18" s="25">
        <v>99</v>
      </c>
      <c r="G18" s="24" t="s">
        <v>148</v>
      </c>
      <c r="H18" s="26">
        <v>1102</v>
      </c>
      <c r="I18" s="292" t="s">
        <v>46</v>
      </c>
      <c r="J18" s="293"/>
      <c r="K18" s="294"/>
      <c r="L18" s="27" t="s">
        <v>20</v>
      </c>
      <c r="M18" s="28">
        <v>33859</v>
      </c>
      <c r="N18" s="29">
        <f t="shared" ca="1" si="0"/>
        <v>29</v>
      </c>
      <c r="O18" s="327"/>
      <c r="P18" s="293"/>
      <c r="Q18" s="293"/>
      <c r="R18" s="328"/>
      <c r="S18" s="329"/>
      <c r="T18" s="293"/>
      <c r="U18" s="293"/>
      <c r="V18" s="294"/>
      <c r="AA18" s="65" t="s">
        <v>149</v>
      </c>
      <c r="AB18" s="66">
        <v>17</v>
      </c>
      <c r="AC18" s="67" t="s">
        <v>100</v>
      </c>
      <c r="AD18" s="68" t="s">
        <v>69</v>
      </c>
      <c r="AF18" s="69"/>
      <c r="AG18" s="62"/>
    </row>
    <row r="19" spans="1:33" s="14" customFormat="1" ht="18.75" customHeight="1">
      <c r="A19" s="256"/>
      <c r="B19" s="299"/>
      <c r="C19" s="22"/>
      <c r="D19" s="23">
        <v>55</v>
      </c>
      <c r="E19" s="24" t="s">
        <v>146</v>
      </c>
      <c r="F19" s="25">
        <v>99</v>
      </c>
      <c r="G19" s="24" t="s">
        <v>148</v>
      </c>
      <c r="H19" s="26">
        <v>1201</v>
      </c>
      <c r="I19" s="292" t="s">
        <v>47</v>
      </c>
      <c r="J19" s="293"/>
      <c r="K19" s="294"/>
      <c r="L19" s="27" t="s">
        <v>20</v>
      </c>
      <c r="M19" s="28">
        <v>34066</v>
      </c>
      <c r="N19" s="29">
        <f t="shared" ca="1" si="0"/>
        <v>28</v>
      </c>
      <c r="O19" s="327"/>
      <c r="P19" s="293"/>
      <c r="Q19" s="293"/>
      <c r="R19" s="328"/>
      <c r="S19" s="329"/>
      <c r="T19" s="293"/>
      <c r="U19" s="293"/>
      <c r="V19" s="294"/>
      <c r="AA19" s="65" t="s">
        <v>150</v>
      </c>
      <c r="AB19" s="66">
        <v>18</v>
      </c>
      <c r="AC19" s="67" t="s">
        <v>101</v>
      </c>
      <c r="AD19" s="68" t="s">
        <v>70</v>
      </c>
      <c r="AF19" s="69"/>
      <c r="AG19" s="62"/>
    </row>
    <row r="20" spans="1:33" s="14" customFormat="1" ht="18.75" customHeight="1">
      <c r="A20" s="256"/>
      <c r="B20" s="299"/>
      <c r="C20" s="22"/>
      <c r="D20" s="23">
        <v>55</v>
      </c>
      <c r="E20" s="24" t="s">
        <v>146</v>
      </c>
      <c r="F20" s="25">
        <v>99</v>
      </c>
      <c r="G20" s="24" t="s">
        <v>148</v>
      </c>
      <c r="H20" s="26">
        <v>1202</v>
      </c>
      <c r="I20" s="292" t="s">
        <v>48</v>
      </c>
      <c r="J20" s="293"/>
      <c r="K20" s="294"/>
      <c r="L20" s="27" t="s">
        <v>20</v>
      </c>
      <c r="M20" s="28">
        <v>34087</v>
      </c>
      <c r="N20" s="29">
        <f t="shared" ca="1" si="0"/>
        <v>28</v>
      </c>
      <c r="O20" s="327"/>
      <c r="P20" s="293"/>
      <c r="Q20" s="293"/>
      <c r="R20" s="328"/>
      <c r="S20" s="329"/>
      <c r="T20" s="293"/>
      <c r="U20" s="293"/>
      <c r="V20" s="294"/>
      <c r="AA20" s="65" t="s">
        <v>151</v>
      </c>
      <c r="AB20" s="66">
        <v>19</v>
      </c>
      <c r="AC20" s="67" t="s">
        <v>102</v>
      </c>
      <c r="AD20" s="68" t="s">
        <v>71</v>
      </c>
      <c r="AF20" s="69"/>
      <c r="AG20" s="62"/>
    </row>
    <row r="21" spans="1:33" s="14" customFormat="1" ht="18.75" customHeight="1">
      <c r="A21" s="256"/>
      <c r="B21" s="299"/>
      <c r="C21" s="22">
        <v>5</v>
      </c>
      <c r="D21" s="23">
        <v>55</v>
      </c>
      <c r="E21" s="24" t="s">
        <v>146</v>
      </c>
      <c r="F21" s="24">
        <v>99</v>
      </c>
      <c r="G21" s="24" t="s">
        <v>148</v>
      </c>
      <c r="H21" s="26">
        <v>1301</v>
      </c>
      <c r="I21" s="292" t="s">
        <v>49</v>
      </c>
      <c r="J21" s="293"/>
      <c r="K21" s="294"/>
      <c r="L21" s="27" t="s">
        <v>20</v>
      </c>
      <c r="M21" s="28">
        <v>34677</v>
      </c>
      <c r="N21" s="29">
        <f t="shared" ca="1" si="0"/>
        <v>27</v>
      </c>
      <c r="O21" s="327"/>
      <c r="P21" s="293"/>
      <c r="Q21" s="293"/>
      <c r="R21" s="328"/>
      <c r="S21" s="329"/>
      <c r="T21" s="293"/>
      <c r="U21" s="293"/>
      <c r="V21" s="294"/>
      <c r="AA21" s="65" t="s">
        <v>152</v>
      </c>
      <c r="AB21" s="66">
        <v>20</v>
      </c>
      <c r="AC21" s="67" t="s">
        <v>103</v>
      </c>
      <c r="AD21" s="68" t="s">
        <v>72</v>
      </c>
      <c r="AF21" s="69"/>
      <c r="AG21" s="62"/>
    </row>
    <row r="22" spans="1:33" s="14" customFormat="1" ht="18.75" customHeight="1">
      <c r="A22" s="256"/>
      <c r="B22" s="299"/>
      <c r="C22" s="22"/>
      <c r="D22" s="23">
        <v>55</v>
      </c>
      <c r="E22" s="24" t="s">
        <v>146</v>
      </c>
      <c r="F22" s="24">
        <v>99</v>
      </c>
      <c r="G22" s="24" t="s">
        <v>148</v>
      </c>
      <c r="H22" s="26">
        <v>5101</v>
      </c>
      <c r="I22" s="292" t="s">
        <v>50</v>
      </c>
      <c r="J22" s="293"/>
      <c r="K22" s="294"/>
      <c r="L22" s="27" t="s">
        <v>22</v>
      </c>
      <c r="M22" s="28">
        <v>33925</v>
      </c>
      <c r="N22" s="29">
        <f t="shared" ca="1" si="0"/>
        <v>29</v>
      </c>
      <c r="O22" s="327"/>
      <c r="P22" s="293"/>
      <c r="Q22" s="293"/>
      <c r="R22" s="328"/>
      <c r="S22" s="329"/>
      <c r="T22" s="293"/>
      <c r="U22" s="293"/>
      <c r="V22" s="294"/>
      <c r="AA22" s="65" t="s">
        <v>153</v>
      </c>
      <c r="AB22" s="66">
        <v>21</v>
      </c>
      <c r="AC22" s="67" t="s">
        <v>104</v>
      </c>
      <c r="AD22" s="68" t="s">
        <v>73</v>
      </c>
      <c r="AF22" s="69"/>
      <c r="AG22" s="62"/>
    </row>
    <row r="23" spans="1:33" s="14" customFormat="1" ht="18.75" customHeight="1">
      <c r="A23" s="256"/>
      <c r="B23" s="299"/>
      <c r="C23" s="22"/>
      <c r="D23" s="23">
        <v>55</v>
      </c>
      <c r="E23" s="24" t="s">
        <v>146</v>
      </c>
      <c r="F23" s="24">
        <v>99</v>
      </c>
      <c r="G23" s="24" t="s">
        <v>148</v>
      </c>
      <c r="H23" s="26">
        <v>5102</v>
      </c>
      <c r="I23" s="292" t="s">
        <v>51</v>
      </c>
      <c r="J23" s="293"/>
      <c r="K23" s="294"/>
      <c r="L23" s="27" t="s">
        <v>22</v>
      </c>
      <c r="M23" s="28">
        <v>33734</v>
      </c>
      <c r="N23" s="29">
        <f t="shared" ca="1" si="0"/>
        <v>29</v>
      </c>
      <c r="O23" s="327"/>
      <c r="P23" s="293"/>
      <c r="Q23" s="293"/>
      <c r="R23" s="328"/>
      <c r="S23" s="329"/>
      <c r="T23" s="293"/>
      <c r="U23" s="293"/>
      <c r="V23" s="294"/>
      <c r="AA23" s="65" t="s">
        <v>154</v>
      </c>
      <c r="AB23" s="66">
        <v>22</v>
      </c>
      <c r="AC23" s="67" t="s">
        <v>105</v>
      </c>
      <c r="AD23" s="68" t="s">
        <v>74</v>
      </c>
      <c r="AF23" s="69"/>
      <c r="AG23" s="62"/>
    </row>
    <row r="24" spans="1:33" s="14" customFormat="1" ht="18.75" customHeight="1">
      <c r="A24" s="256"/>
      <c r="B24" s="299"/>
      <c r="C24" s="22"/>
      <c r="D24" s="23">
        <v>55</v>
      </c>
      <c r="E24" s="24" t="s">
        <v>146</v>
      </c>
      <c r="F24" s="24">
        <v>99</v>
      </c>
      <c r="G24" s="24" t="s">
        <v>148</v>
      </c>
      <c r="H24" s="26">
        <v>5201</v>
      </c>
      <c r="I24" s="292" t="s">
        <v>52</v>
      </c>
      <c r="J24" s="293"/>
      <c r="K24" s="294"/>
      <c r="L24" s="27" t="s">
        <v>22</v>
      </c>
      <c r="M24" s="28">
        <v>34139</v>
      </c>
      <c r="N24" s="29">
        <f t="shared" ca="1" si="0"/>
        <v>28</v>
      </c>
      <c r="O24" s="327"/>
      <c r="P24" s="293"/>
      <c r="Q24" s="293"/>
      <c r="R24" s="328"/>
      <c r="S24" s="329"/>
      <c r="T24" s="293"/>
      <c r="U24" s="293"/>
      <c r="V24" s="294"/>
      <c r="AA24" s="65" t="s">
        <v>155</v>
      </c>
      <c r="AB24" s="66">
        <v>23</v>
      </c>
      <c r="AC24" s="67" t="s">
        <v>106</v>
      </c>
      <c r="AD24" s="68" t="s">
        <v>123</v>
      </c>
      <c r="AF24" s="69"/>
      <c r="AG24" s="62"/>
    </row>
    <row r="25" spans="1:33" s="14" customFormat="1" ht="18.75" customHeight="1">
      <c r="A25" s="256"/>
      <c r="B25" s="299"/>
      <c r="C25" s="22"/>
      <c r="D25" s="23">
        <v>55</v>
      </c>
      <c r="E25" s="24" t="s">
        <v>146</v>
      </c>
      <c r="F25" s="24">
        <v>99</v>
      </c>
      <c r="G25" s="24" t="s">
        <v>148</v>
      </c>
      <c r="H25" s="26">
        <v>5301</v>
      </c>
      <c r="I25" s="292" t="s">
        <v>53</v>
      </c>
      <c r="J25" s="293"/>
      <c r="K25" s="294"/>
      <c r="L25" s="27" t="s">
        <v>22</v>
      </c>
      <c r="M25" s="28">
        <v>34518</v>
      </c>
      <c r="N25" s="29">
        <f t="shared" ca="1" si="0"/>
        <v>27</v>
      </c>
      <c r="O25" s="327"/>
      <c r="P25" s="293"/>
      <c r="Q25" s="293"/>
      <c r="R25" s="328"/>
      <c r="S25" s="329"/>
      <c r="T25" s="293"/>
      <c r="U25" s="293"/>
      <c r="V25" s="294"/>
      <c r="AA25" s="65" t="s">
        <v>156</v>
      </c>
      <c r="AB25" s="66">
        <v>24</v>
      </c>
      <c r="AC25" s="67" t="s">
        <v>107</v>
      </c>
      <c r="AD25" s="68" t="s">
        <v>75</v>
      </c>
      <c r="AF25" s="69"/>
      <c r="AG25" s="62"/>
    </row>
    <row r="26" spans="1:33" s="14" customFormat="1" ht="18.75" customHeight="1">
      <c r="A26" s="256"/>
      <c r="B26" s="299"/>
      <c r="C26" s="22">
        <v>10</v>
      </c>
      <c r="D26" s="23">
        <v>55</v>
      </c>
      <c r="E26" s="24" t="s">
        <v>146</v>
      </c>
      <c r="F26" s="24">
        <v>99</v>
      </c>
      <c r="G26" s="24" t="s">
        <v>148</v>
      </c>
      <c r="H26" s="26">
        <v>5302</v>
      </c>
      <c r="I26" s="292" t="s">
        <v>54</v>
      </c>
      <c r="J26" s="293"/>
      <c r="K26" s="294"/>
      <c r="L26" s="27" t="s">
        <v>22</v>
      </c>
      <c r="M26" s="28">
        <v>34554</v>
      </c>
      <c r="N26" s="29">
        <f t="shared" ca="1" si="0"/>
        <v>27</v>
      </c>
      <c r="O26" s="327"/>
      <c r="P26" s="293"/>
      <c r="Q26" s="293"/>
      <c r="R26" s="328"/>
      <c r="S26" s="329"/>
      <c r="T26" s="293"/>
      <c r="U26" s="293"/>
      <c r="V26" s="294"/>
      <c r="AA26" s="65" t="s">
        <v>157</v>
      </c>
      <c r="AB26" s="66">
        <v>25</v>
      </c>
      <c r="AC26" s="67" t="s">
        <v>108</v>
      </c>
      <c r="AD26" s="68" t="s">
        <v>76</v>
      </c>
      <c r="AF26" s="69"/>
      <c r="AG26" s="62"/>
    </row>
    <row r="27" spans="1:33" s="14" customFormat="1" ht="18.75" customHeight="1">
      <c r="A27" s="256"/>
      <c r="B27" s="299"/>
      <c r="C27" s="22"/>
      <c r="D27" s="23">
        <v>55</v>
      </c>
      <c r="E27" s="24" t="s">
        <v>146</v>
      </c>
      <c r="F27" s="24"/>
      <c r="G27" s="24" t="s">
        <v>148</v>
      </c>
      <c r="H27" s="26"/>
      <c r="I27" s="292"/>
      <c r="J27" s="293"/>
      <c r="K27" s="294"/>
      <c r="L27" s="27" t="s">
        <v>19</v>
      </c>
      <c r="M27" s="28" t="s">
        <v>158</v>
      </c>
      <c r="N27" s="29" t="e">
        <f t="shared" ca="1" si="0"/>
        <v>#VALUE!</v>
      </c>
      <c r="O27" s="327"/>
      <c r="P27" s="293"/>
      <c r="Q27" s="293"/>
      <c r="R27" s="328"/>
      <c r="S27" s="329"/>
      <c r="T27" s="293"/>
      <c r="U27" s="293"/>
      <c r="V27" s="294"/>
      <c r="AA27" s="65" t="s">
        <v>159</v>
      </c>
      <c r="AB27" s="66">
        <v>26</v>
      </c>
      <c r="AC27" s="67" t="s">
        <v>109</v>
      </c>
      <c r="AD27" s="68" t="s">
        <v>124</v>
      </c>
      <c r="AF27" s="69"/>
      <c r="AG27" s="62"/>
    </row>
    <row r="28" spans="1:33" s="14" customFormat="1" ht="18.75" customHeight="1">
      <c r="A28" s="256"/>
      <c r="B28" s="299"/>
      <c r="C28" s="22"/>
      <c r="D28" s="23">
        <v>55</v>
      </c>
      <c r="E28" s="24" t="s">
        <v>146</v>
      </c>
      <c r="F28" s="24"/>
      <c r="G28" s="24" t="s">
        <v>148</v>
      </c>
      <c r="H28" s="26"/>
      <c r="I28" s="292"/>
      <c r="J28" s="293"/>
      <c r="K28" s="294"/>
      <c r="L28" s="27" t="s">
        <v>19</v>
      </c>
      <c r="M28" s="28" t="s">
        <v>158</v>
      </c>
      <c r="N28" s="29" t="e">
        <f t="shared" ca="1" si="0"/>
        <v>#VALUE!</v>
      </c>
      <c r="O28" s="327"/>
      <c r="P28" s="293"/>
      <c r="Q28" s="293"/>
      <c r="R28" s="328"/>
      <c r="S28" s="329"/>
      <c r="T28" s="293"/>
      <c r="U28" s="293"/>
      <c r="V28" s="294"/>
      <c r="AA28" s="65" t="s">
        <v>160</v>
      </c>
      <c r="AB28" s="66">
        <v>27</v>
      </c>
      <c r="AC28" s="67" t="s">
        <v>110</v>
      </c>
      <c r="AD28" s="68" t="s">
        <v>77</v>
      </c>
      <c r="AF28" s="69"/>
      <c r="AG28" s="62"/>
    </row>
    <row r="29" spans="1:33" s="14" customFormat="1" ht="18.75" customHeight="1">
      <c r="A29" s="256"/>
      <c r="B29" s="299"/>
      <c r="C29" s="22"/>
      <c r="D29" s="23">
        <v>55</v>
      </c>
      <c r="E29" s="24" t="s">
        <v>146</v>
      </c>
      <c r="F29" s="24"/>
      <c r="G29" s="24" t="s">
        <v>148</v>
      </c>
      <c r="H29" s="26"/>
      <c r="I29" s="292"/>
      <c r="J29" s="293"/>
      <c r="K29" s="294"/>
      <c r="L29" s="27" t="s">
        <v>19</v>
      </c>
      <c r="M29" s="28" t="s">
        <v>158</v>
      </c>
      <c r="N29" s="29" t="e">
        <f t="shared" ca="1" si="0"/>
        <v>#VALUE!</v>
      </c>
      <c r="O29" s="327"/>
      <c r="P29" s="293"/>
      <c r="Q29" s="293"/>
      <c r="R29" s="328"/>
      <c r="S29" s="329"/>
      <c r="T29" s="293"/>
      <c r="U29" s="293"/>
      <c r="V29" s="294"/>
      <c r="AA29" s="65" t="s">
        <v>161</v>
      </c>
      <c r="AB29" s="66">
        <v>28</v>
      </c>
      <c r="AC29" s="67" t="s">
        <v>111</v>
      </c>
      <c r="AD29" s="68" t="s">
        <v>125</v>
      </c>
      <c r="AF29" s="69"/>
      <c r="AG29" s="62"/>
    </row>
    <row r="30" spans="1:33" ht="18.75" customHeight="1">
      <c r="A30" s="256"/>
      <c r="B30" s="299"/>
      <c r="C30" s="22"/>
      <c r="D30" s="23">
        <v>55</v>
      </c>
      <c r="E30" s="24" t="s">
        <v>146</v>
      </c>
      <c r="F30" s="24"/>
      <c r="G30" s="24" t="s">
        <v>148</v>
      </c>
      <c r="H30" s="26"/>
      <c r="I30" s="292"/>
      <c r="J30" s="293"/>
      <c r="K30" s="294"/>
      <c r="L30" s="27" t="s">
        <v>19</v>
      </c>
      <c r="M30" s="28" t="s">
        <v>158</v>
      </c>
      <c r="N30" s="29" t="e">
        <f t="shared" ca="1" si="0"/>
        <v>#VALUE!</v>
      </c>
      <c r="O30" s="327"/>
      <c r="P30" s="293"/>
      <c r="Q30" s="293"/>
      <c r="R30" s="328"/>
      <c r="S30" s="329"/>
      <c r="T30" s="293"/>
      <c r="U30" s="293"/>
      <c r="V30" s="294"/>
      <c r="AA30" s="65" t="s">
        <v>162</v>
      </c>
      <c r="AB30" s="66">
        <v>29</v>
      </c>
      <c r="AC30" s="67" t="s">
        <v>112</v>
      </c>
      <c r="AD30" s="68" t="s">
        <v>78</v>
      </c>
      <c r="AF30" s="69"/>
      <c r="AG30" s="62"/>
    </row>
    <row r="31" spans="1:33" ht="18.75" customHeight="1">
      <c r="A31" s="256"/>
      <c r="B31" s="299"/>
      <c r="C31" s="22">
        <v>15</v>
      </c>
      <c r="D31" s="23">
        <v>55</v>
      </c>
      <c r="E31" s="24" t="s">
        <v>146</v>
      </c>
      <c r="F31" s="24"/>
      <c r="G31" s="24" t="s">
        <v>148</v>
      </c>
      <c r="H31" s="26"/>
      <c r="I31" s="292"/>
      <c r="J31" s="293"/>
      <c r="K31" s="294"/>
      <c r="L31" s="27" t="s">
        <v>19</v>
      </c>
      <c r="M31" s="28" t="s">
        <v>158</v>
      </c>
      <c r="N31" s="29" t="e">
        <f t="shared" ca="1" si="0"/>
        <v>#VALUE!</v>
      </c>
      <c r="O31" s="327"/>
      <c r="P31" s="293"/>
      <c r="Q31" s="293"/>
      <c r="R31" s="328"/>
      <c r="S31" s="329"/>
      <c r="T31" s="293"/>
      <c r="U31" s="293"/>
      <c r="V31" s="294"/>
      <c r="AA31" s="65" t="s">
        <v>163</v>
      </c>
      <c r="AB31" s="66">
        <v>30</v>
      </c>
      <c r="AC31" s="67" t="s">
        <v>113</v>
      </c>
      <c r="AD31" s="68" t="s">
        <v>126</v>
      </c>
      <c r="AF31" s="69"/>
      <c r="AG31" s="62"/>
    </row>
    <row r="32" spans="1:33" ht="18.75" customHeight="1">
      <c r="A32" s="256"/>
      <c r="B32" s="299"/>
      <c r="C32" s="22"/>
      <c r="D32" s="23">
        <v>55</v>
      </c>
      <c r="E32" s="24" t="s">
        <v>146</v>
      </c>
      <c r="F32" s="24"/>
      <c r="G32" s="24" t="s">
        <v>148</v>
      </c>
      <c r="H32" s="26"/>
      <c r="I32" s="292"/>
      <c r="J32" s="293"/>
      <c r="K32" s="294"/>
      <c r="L32" s="27" t="s">
        <v>19</v>
      </c>
      <c r="M32" s="28" t="s">
        <v>158</v>
      </c>
      <c r="N32" s="29" t="e">
        <f t="shared" ca="1" si="0"/>
        <v>#VALUE!</v>
      </c>
      <c r="O32" s="327"/>
      <c r="P32" s="293"/>
      <c r="Q32" s="293"/>
      <c r="R32" s="328"/>
      <c r="S32" s="329"/>
      <c r="T32" s="293"/>
      <c r="U32" s="293"/>
      <c r="V32" s="294"/>
      <c r="AA32" s="65" t="s">
        <v>164</v>
      </c>
      <c r="AB32" s="66">
        <v>31</v>
      </c>
      <c r="AC32" s="67" t="s">
        <v>114</v>
      </c>
      <c r="AD32" s="68" t="s">
        <v>79</v>
      </c>
      <c r="AF32" s="69"/>
      <c r="AG32" s="62"/>
    </row>
    <row r="33" spans="1:33" ht="18.75" customHeight="1">
      <c r="A33" s="256"/>
      <c r="B33" s="299"/>
      <c r="C33" s="22"/>
      <c r="D33" s="23">
        <v>55</v>
      </c>
      <c r="E33" s="24" t="s">
        <v>146</v>
      </c>
      <c r="F33" s="24"/>
      <c r="G33" s="24" t="s">
        <v>148</v>
      </c>
      <c r="H33" s="26"/>
      <c r="I33" s="292"/>
      <c r="J33" s="293"/>
      <c r="K33" s="294"/>
      <c r="L33" s="27" t="s">
        <v>19</v>
      </c>
      <c r="M33" s="28" t="s">
        <v>158</v>
      </c>
      <c r="N33" s="29" t="e">
        <f t="shared" ca="1" si="0"/>
        <v>#VALUE!</v>
      </c>
      <c r="O33" s="327"/>
      <c r="P33" s="293"/>
      <c r="Q33" s="293"/>
      <c r="R33" s="328"/>
      <c r="S33" s="329"/>
      <c r="T33" s="293"/>
      <c r="U33" s="293"/>
      <c r="V33" s="294"/>
      <c r="AA33" s="65" t="s">
        <v>136</v>
      </c>
      <c r="AB33" s="66">
        <v>32</v>
      </c>
      <c r="AC33" s="67" t="s">
        <v>115</v>
      </c>
      <c r="AD33" s="68" t="s">
        <v>80</v>
      </c>
      <c r="AF33" s="69"/>
      <c r="AG33" s="62"/>
    </row>
    <row r="34" spans="1:33" ht="18.75" customHeight="1">
      <c r="A34" s="256"/>
      <c r="B34" s="299"/>
      <c r="C34" s="22"/>
      <c r="D34" s="23">
        <v>55</v>
      </c>
      <c r="E34" s="24" t="s">
        <v>146</v>
      </c>
      <c r="F34" s="24"/>
      <c r="G34" s="24" t="s">
        <v>148</v>
      </c>
      <c r="H34" s="26"/>
      <c r="I34" s="292"/>
      <c r="J34" s="293"/>
      <c r="K34" s="294"/>
      <c r="L34" s="27" t="s">
        <v>19</v>
      </c>
      <c r="M34" s="28" t="s">
        <v>158</v>
      </c>
      <c r="N34" s="29" t="e">
        <f t="shared" ca="1" si="0"/>
        <v>#VALUE!</v>
      </c>
      <c r="O34" s="327"/>
      <c r="P34" s="293"/>
      <c r="Q34" s="293"/>
      <c r="R34" s="328"/>
      <c r="S34" s="329"/>
      <c r="T34" s="293"/>
      <c r="U34" s="293"/>
      <c r="V34" s="294"/>
      <c r="AA34" s="65" t="s">
        <v>165</v>
      </c>
      <c r="AB34" s="66">
        <v>33</v>
      </c>
      <c r="AC34" s="67" t="s">
        <v>116</v>
      </c>
      <c r="AD34" s="68" t="s">
        <v>81</v>
      </c>
      <c r="AF34" s="69"/>
      <c r="AG34" s="62"/>
    </row>
    <row r="35" spans="1:33" ht="18.75" customHeight="1">
      <c r="A35" s="256"/>
      <c r="B35" s="299"/>
      <c r="C35" s="22"/>
      <c r="D35" s="23">
        <v>55</v>
      </c>
      <c r="E35" s="24" t="s">
        <v>146</v>
      </c>
      <c r="F35" s="24"/>
      <c r="G35" s="24" t="s">
        <v>148</v>
      </c>
      <c r="H35" s="26"/>
      <c r="I35" s="292"/>
      <c r="J35" s="293"/>
      <c r="K35" s="294"/>
      <c r="L35" s="27" t="s">
        <v>19</v>
      </c>
      <c r="M35" s="28" t="s">
        <v>158</v>
      </c>
      <c r="N35" s="29" t="e">
        <f t="shared" ca="1" si="0"/>
        <v>#VALUE!</v>
      </c>
      <c r="O35" s="327"/>
      <c r="P35" s="293"/>
      <c r="Q35" s="293"/>
      <c r="R35" s="328"/>
      <c r="S35" s="329"/>
      <c r="T35" s="293"/>
      <c r="U35" s="293"/>
      <c r="V35" s="294"/>
      <c r="AA35" s="65" t="s">
        <v>166</v>
      </c>
      <c r="AB35" s="66">
        <v>34</v>
      </c>
      <c r="AC35" s="67" t="s">
        <v>117</v>
      </c>
      <c r="AD35" s="68" t="s">
        <v>82</v>
      </c>
      <c r="AF35" s="69"/>
      <c r="AG35" s="62"/>
    </row>
    <row r="36" spans="1:33" ht="18.75" customHeight="1">
      <c r="A36" s="256"/>
      <c r="B36" s="299"/>
      <c r="C36" s="22">
        <v>20</v>
      </c>
      <c r="D36" s="23">
        <v>55</v>
      </c>
      <c r="E36" s="24" t="s">
        <v>146</v>
      </c>
      <c r="F36" s="24"/>
      <c r="G36" s="24" t="s">
        <v>148</v>
      </c>
      <c r="H36" s="26"/>
      <c r="I36" s="292"/>
      <c r="J36" s="293"/>
      <c r="K36" s="294"/>
      <c r="L36" s="27" t="s">
        <v>19</v>
      </c>
      <c r="M36" s="28" t="s">
        <v>158</v>
      </c>
      <c r="N36" s="29" t="e">
        <f t="shared" ca="1" si="0"/>
        <v>#VALUE!</v>
      </c>
      <c r="O36" s="327"/>
      <c r="P36" s="293"/>
      <c r="Q36" s="293"/>
      <c r="R36" s="328"/>
      <c r="S36" s="329"/>
      <c r="T36" s="293"/>
      <c r="U36" s="293"/>
      <c r="V36" s="294"/>
      <c r="AA36" s="65" t="s">
        <v>167</v>
      </c>
      <c r="AB36" s="66">
        <v>35</v>
      </c>
      <c r="AC36" s="67" t="s">
        <v>118</v>
      </c>
      <c r="AD36" s="68" t="s">
        <v>83</v>
      </c>
      <c r="AF36" s="69"/>
      <c r="AG36" s="62"/>
    </row>
    <row r="37" spans="1:33" ht="18.75" customHeight="1">
      <c r="A37" s="256"/>
      <c r="B37" s="299"/>
      <c r="C37" s="22"/>
      <c r="D37" s="23">
        <v>55</v>
      </c>
      <c r="E37" s="24" t="s">
        <v>146</v>
      </c>
      <c r="F37" s="24"/>
      <c r="G37" s="24" t="s">
        <v>148</v>
      </c>
      <c r="H37" s="26"/>
      <c r="I37" s="292"/>
      <c r="J37" s="293"/>
      <c r="K37" s="294"/>
      <c r="L37" s="27" t="s">
        <v>19</v>
      </c>
      <c r="M37" s="28" t="s">
        <v>158</v>
      </c>
      <c r="N37" s="29" t="e">
        <f t="shared" ca="1" si="0"/>
        <v>#VALUE!</v>
      </c>
      <c r="O37" s="327"/>
      <c r="P37" s="293"/>
      <c r="Q37" s="293"/>
      <c r="R37" s="328"/>
      <c r="S37" s="329"/>
      <c r="T37" s="293"/>
      <c r="U37" s="293"/>
      <c r="V37" s="294"/>
      <c r="AA37" s="65" t="s">
        <v>168</v>
      </c>
      <c r="AB37" s="66">
        <v>36</v>
      </c>
      <c r="AC37" s="67" t="s">
        <v>119</v>
      </c>
      <c r="AD37" s="68" t="s">
        <v>127</v>
      </c>
      <c r="AF37" s="69"/>
      <c r="AG37" s="62"/>
    </row>
    <row r="38" spans="1:33" ht="18.75" customHeight="1">
      <c r="A38" s="256"/>
      <c r="B38" s="299"/>
      <c r="C38" s="22"/>
      <c r="D38" s="23">
        <v>55</v>
      </c>
      <c r="E38" s="24" t="s">
        <v>146</v>
      </c>
      <c r="F38" s="24"/>
      <c r="G38" s="24" t="s">
        <v>148</v>
      </c>
      <c r="H38" s="26"/>
      <c r="I38" s="292"/>
      <c r="J38" s="293"/>
      <c r="K38" s="294"/>
      <c r="L38" s="27" t="s">
        <v>19</v>
      </c>
      <c r="M38" s="28" t="s">
        <v>158</v>
      </c>
      <c r="N38" s="29" t="e">
        <f t="shared" ca="1" si="0"/>
        <v>#VALUE!</v>
      </c>
      <c r="O38" s="327"/>
      <c r="P38" s="293"/>
      <c r="Q38" s="293"/>
      <c r="R38" s="328"/>
      <c r="S38" s="329"/>
      <c r="T38" s="293"/>
      <c r="U38" s="293"/>
      <c r="V38" s="294"/>
    </row>
    <row r="39" spans="1:33" ht="18.75" customHeight="1">
      <c r="A39" s="256"/>
      <c r="B39" s="299"/>
      <c r="C39" s="22"/>
      <c r="D39" s="23">
        <v>55</v>
      </c>
      <c r="E39" s="24" t="s">
        <v>146</v>
      </c>
      <c r="F39" s="24"/>
      <c r="G39" s="24" t="s">
        <v>148</v>
      </c>
      <c r="H39" s="26"/>
      <c r="I39" s="292"/>
      <c r="J39" s="293"/>
      <c r="K39" s="294"/>
      <c r="L39" s="27" t="s">
        <v>19</v>
      </c>
      <c r="M39" s="28" t="s">
        <v>158</v>
      </c>
      <c r="N39" s="29" t="e">
        <f t="shared" ca="1" si="0"/>
        <v>#VALUE!</v>
      </c>
      <c r="O39" s="327"/>
      <c r="P39" s="293"/>
      <c r="Q39" s="293"/>
      <c r="R39" s="328"/>
      <c r="S39" s="329"/>
      <c r="T39" s="293"/>
      <c r="U39" s="293"/>
      <c r="V39" s="294"/>
    </row>
    <row r="40" spans="1:33" ht="18.75" customHeight="1">
      <c r="A40" s="256"/>
      <c r="B40" s="299"/>
      <c r="C40" s="22"/>
      <c r="D40" s="23">
        <v>55</v>
      </c>
      <c r="E40" s="24" t="s">
        <v>146</v>
      </c>
      <c r="F40" s="24"/>
      <c r="G40" s="24" t="s">
        <v>148</v>
      </c>
      <c r="H40" s="26"/>
      <c r="I40" s="292"/>
      <c r="J40" s="293"/>
      <c r="K40" s="294"/>
      <c r="L40" s="27" t="s">
        <v>19</v>
      </c>
      <c r="M40" s="28" t="s">
        <v>158</v>
      </c>
      <c r="N40" s="29" t="e">
        <f t="shared" ca="1" si="0"/>
        <v>#VALUE!</v>
      </c>
      <c r="O40" s="327"/>
      <c r="P40" s="293"/>
      <c r="Q40" s="293"/>
      <c r="R40" s="328"/>
      <c r="S40" s="329"/>
      <c r="T40" s="293"/>
      <c r="U40" s="293"/>
      <c r="V40" s="294"/>
    </row>
    <row r="41" spans="1:33" ht="18.75" customHeight="1">
      <c r="A41" s="256"/>
      <c r="B41" s="299"/>
      <c r="C41" s="22">
        <v>25</v>
      </c>
      <c r="D41" s="30">
        <v>55</v>
      </c>
      <c r="E41" s="31" t="s">
        <v>146</v>
      </c>
      <c r="F41" s="31"/>
      <c r="G41" s="31" t="s">
        <v>148</v>
      </c>
      <c r="H41" s="32"/>
      <c r="I41" s="295"/>
      <c r="J41" s="296"/>
      <c r="K41" s="297"/>
      <c r="L41" s="33" t="s">
        <v>19</v>
      </c>
      <c r="M41" s="34" t="s">
        <v>158</v>
      </c>
      <c r="N41" s="35" t="e">
        <f t="shared" ca="1" si="0"/>
        <v>#VALUE!</v>
      </c>
      <c r="O41" s="353"/>
      <c r="P41" s="296"/>
      <c r="Q41" s="296"/>
      <c r="R41" s="354"/>
      <c r="S41" s="355"/>
      <c r="T41" s="296"/>
      <c r="U41" s="296"/>
      <c r="V41" s="297"/>
    </row>
    <row r="42" spans="1:33" ht="6" customHeight="1">
      <c r="A42" s="256"/>
      <c r="B42" s="299"/>
      <c r="C42" s="22"/>
      <c r="D42" s="36"/>
      <c r="E42" s="36"/>
      <c r="F42" s="36"/>
      <c r="G42" s="36"/>
      <c r="H42" s="36"/>
      <c r="I42" s="36"/>
      <c r="J42" s="36"/>
      <c r="K42" s="36"/>
      <c r="L42" s="20"/>
      <c r="M42" s="37"/>
      <c r="N42" s="36"/>
      <c r="O42" s="38"/>
      <c r="P42" s="38"/>
      <c r="Q42" s="38"/>
      <c r="R42" s="38"/>
      <c r="S42" s="36"/>
      <c r="T42" s="36"/>
      <c r="U42" s="36"/>
      <c r="V42" s="36"/>
    </row>
    <row r="43" spans="1:33" ht="18.75" customHeight="1">
      <c r="A43" s="39"/>
      <c r="B43" s="299"/>
      <c r="C43" s="22"/>
      <c r="D43" s="36"/>
      <c r="E43" s="36"/>
      <c r="F43" s="36"/>
      <c r="G43" s="36"/>
      <c r="H43" s="36"/>
      <c r="I43" s="36"/>
      <c r="J43" s="36"/>
      <c r="K43" s="36" t="s">
        <v>20</v>
      </c>
      <c r="L43" s="40">
        <v>5</v>
      </c>
      <c r="M43" s="37" t="s">
        <v>21</v>
      </c>
      <c r="N43" s="356" t="s">
        <v>169</v>
      </c>
      <c r="O43" s="357"/>
      <c r="P43" s="357"/>
      <c r="Q43" s="357"/>
      <c r="R43" s="357"/>
      <c r="S43" s="357"/>
      <c r="T43" s="357"/>
      <c r="U43" s="357"/>
      <c r="V43" s="358"/>
    </row>
    <row r="44" spans="1:33" ht="18.75" customHeight="1">
      <c r="A44" s="39"/>
      <c r="B44" s="5"/>
      <c r="C44" s="22"/>
      <c r="D44" s="36"/>
      <c r="E44" s="36"/>
      <c r="F44" s="36"/>
      <c r="G44" s="36"/>
      <c r="H44" s="36"/>
      <c r="I44" s="36"/>
      <c r="J44" s="36"/>
      <c r="K44" s="36" t="s">
        <v>22</v>
      </c>
      <c r="L44" s="40">
        <v>5</v>
      </c>
      <c r="M44" s="37" t="s">
        <v>21</v>
      </c>
      <c r="N44" s="359"/>
      <c r="O44" s="360"/>
      <c r="P44" s="360"/>
      <c r="Q44" s="360"/>
      <c r="R44" s="360"/>
      <c r="S44" s="360"/>
      <c r="T44" s="360"/>
      <c r="U44" s="360"/>
      <c r="V44" s="361"/>
    </row>
    <row r="45" spans="1:33" ht="18.75" customHeight="1">
      <c r="A45" s="39"/>
      <c r="B45" s="5"/>
      <c r="C45" s="22"/>
      <c r="D45" s="36"/>
      <c r="E45" s="36"/>
      <c r="F45" s="36"/>
      <c r="G45" s="36"/>
      <c r="H45" s="36"/>
      <c r="I45" s="36"/>
      <c r="J45" s="36"/>
      <c r="K45" s="36" t="s">
        <v>23</v>
      </c>
      <c r="L45" s="40">
        <v>10</v>
      </c>
      <c r="M45" s="37" t="s">
        <v>21</v>
      </c>
      <c r="N45" s="362"/>
      <c r="O45" s="363"/>
      <c r="P45" s="363"/>
      <c r="Q45" s="363"/>
      <c r="R45" s="363"/>
      <c r="S45" s="363"/>
      <c r="T45" s="363"/>
      <c r="U45" s="363"/>
      <c r="V45" s="364"/>
    </row>
    <row r="46" spans="1:33" s="13" customFormat="1" ht="62.25" customHeight="1">
      <c r="A46" s="39"/>
      <c r="B46" s="5"/>
      <c r="C46" s="188" t="s">
        <v>24</v>
      </c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41"/>
      <c r="AA46" s="53"/>
      <c r="AB46" s="52"/>
    </row>
    <row r="47" spans="1:33" s="72" customFormat="1" ht="18.75" customHeight="1">
      <c r="A47" s="42"/>
      <c r="B47" s="43"/>
      <c r="V47" s="44">
        <v>4</v>
      </c>
      <c r="AA47" s="73"/>
      <c r="AB47" s="74"/>
    </row>
    <row r="48" spans="1:33" s="72" customFormat="1" ht="18.75" customHeight="1">
      <c r="A48" s="42"/>
      <c r="B48" s="43"/>
      <c r="AA48" s="73"/>
      <c r="AB48" s="74"/>
    </row>
    <row r="49" spans="1:28" s="72" customFormat="1" ht="18.75" customHeight="1">
      <c r="A49" s="42"/>
      <c r="B49" s="43"/>
      <c r="AA49" s="73"/>
      <c r="AB49" s="74"/>
    </row>
    <row r="50" spans="1:28" s="72" customFormat="1" ht="18.75" customHeight="1">
      <c r="A50" s="42"/>
      <c r="B50" s="43"/>
      <c r="AA50" s="73"/>
      <c r="AB50" s="74"/>
    </row>
    <row r="51" spans="1:28" ht="18.75" customHeight="1"/>
    <row r="52" spans="1:28" ht="18.75" customHeight="1"/>
    <row r="53" spans="1:28" ht="18.75" customHeight="1"/>
    <row r="54" spans="1:28" ht="18.75" customHeight="1"/>
    <row r="55" spans="1:28" ht="18.75" customHeight="1"/>
  </sheetData>
  <sheetProtection sheet="1" objects="1" scenarios="1" selectLockedCells="1"/>
  <mergeCells count="120">
    <mergeCell ref="O41:R41"/>
    <mergeCell ref="S41:V41"/>
    <mergeCell ref="N43:V45"/>
    <mergeCell ref="C46:V46"/>
    <mergeCell ref="I39:K39"/>
    <mergeCell ref="O39:R39"/>
    <mergeCell ref="S39:V39"/>
    <mergeCell ref="I40:K40"/>
    <mergeCell ref="O40:R40"/>
    <mergeCell ref="S40:V40"/>
    <mergeCell ref="O37:R37"/>
    <mergeCell ref="S37:V37"/>
    <mergeCell ref="I38:K38"/>
    <mergeCell ref="O38:R38"/>
    <mergeCell ref="S38:V38"/>
    <mergeCell ref="I35:K35"/>
    <mergeCell ref="O35:R35"/>
    <mergeCell ref="S35:V35"/>
    <mergeCell ref="I36:K36"/>
    <mergeCell ref="O36:R36"/>
    <mergeCell ref="S36:V36"/>
    <mergeCell ref="O33:R33"/>
    <mergeCell ref="S33:V33"/>
    <mergeCell ref="I34:K34"/>
    <mergeCell ref="O34:R34"/>
    <mergeCell ref="S34:V34"/>
    <mergeCell ref="I31:K31"/>
    <mergeCell ref="O31:R31"/>
    <mergeCell ref="S31:V31"/>
    <mergeCell ref="I32:K32"/>
    <mergeCell ref="O32:R32"/>
    <mergeCell ref="S32:V32"/>
    <mergeCell ref="O29:R29"/>
    <mergeCell ref="S29:V29"/>
    <mergeCell ref="I30:K30"/>
    <mergeCell ref="O30:R30"/>
    <mergeCell ref="S30:V30"/>
    <mergeCell ref="I27:K27"/>
    <mergeCell ref="O27:R27"/>
    <mergeCell ref="S27:V27"/>
    <mergeCell ref="I28:K28"/>
    <mergeCell ref="O28:R28"/>
    <mergeCell ref="S28:V28"/>
    <mergeCell ref="O25:R25"/>
    <mergeCell ref="S25:V25"/>
    <mergeCell ref="I26:K26"/>
    <mergeCell ref="O26:R26"/>
    <mergeCell ref="S26:V26"/>
    <mergeCell ref="I23:K23"/>
    <mergeCell ref="O23:R23"/>
    <mergeCell ref="S23:V23"/>
    <mergeCell ref="I24:K24"/>
    <mergeCell ref="O24:R24"/>
    <mergeCell ref="S24:V24"/>
    <mergeCell ref="O21:R21"/>
    <mergeCell ref="S21:V21"/>
    <mergeCell ref="I22:K22"/>
    <mergeCell ref="O22:R22"/>
    <mergeCell ref="S22:V22"/>
    <mergeCell ref="I19:K19"/>
    <mergeCell ref="O19:R19"/>
    <mergeCell ref="S19:V19"/>
    <mergeCell ref="I20:K20"/>
    <mergeCell ref="O20:R20"/>
    <mergeCell ref="S20:V20"/>
    <mergeCell ref="U12:V12"/>
    <mergeCell ref="F13:I13"/>
    <mergeCell ref="J13:N13"/>
    <mergeCell ref="S13:T13"/>
    <mergeCell ref="U13:V13"/>
    <mergeCell ref="S8:T8"/>
    <mergeCell ref="F9:I9"/>
    <mergeCell ref="J9:N9"/>
    <mergeCell ref="F10:I10"/>
    <mergeCell ref="J10:N10"/>
    <mergeCell ref="S5:T5"/>
    <mergeCell ref="B6:B43"/>
    <mergeCell ref="F6:G6"/>
    <mergeCell ref="H6:I6"/>
    <mergeCell ref="K6:N6"/>
    <mergeCell ref="D7:E10"/>
    <mergeCell ref="F7:G7"/>
    <mergeCell ref="H7:I7"/>
    <mergeCell ref="K7:N7"/>
    <mergeCell ref="F8:I8"/>
    <mergeCell ref="P12:R13"/>
    <mergeCell ref="S12:T12"/>
    <mergeCell ref="I17:K17"/>
    <mergeCell ref="O17:R17"/>
    <mergeCell ref="S17:V17"/>
    <mergeCell ref="I18:K18"/>
    <mergeCell ref="O18:R18"/>
    <mergeCell ref="S18:V18"/>
    <mergeCell ref="L15:L16"/>
    <mergeCell ref="M15:M16"/>
    <mergeCell ref="N15:N16"/>
    <mergeCell ref="O15:V15"/>
    <mergeCell ref="O16:R16"/>
    <mergeCell ref="S16:V16"/>
    <mergeCell ref="A1:A42"/>
    <mergeCell ref="D4:E5"/>
    <mergeCell ref="F4:G5"/>
    <mergeCell ref="H4:H5"/>
    <mergeCell ref="I4:I5"/>
    <mergeCell ref="K4:N4"/>
    <mergeCell ref="K5:N5"/>
    <mergeCell ref="J8:N8"/>
    <mergeCell ref="D15:H16"/>
    <mergeCell ref="I15:K16"/>
    <mergeCell ref="D11:E13"/>
    <mergeCell ref="F11:I11"/>
    <mergeCell ref="J11:N11"/>
    <mergeCell ref="F12:I12"/>
    <mergeCell ref="J12:N12"/>
    <mergeCell ref="I21:K21"/>
    <mergeCell ref="I25:K25"/>
    <mergeCell ref="I29:K29"/>
    <mergeCell ref="I33:K33"/>
    <mergeCell ref="I37:K37"/>
    <mergeCell ref="I41:K41"/>
  </mergeCells>
  <phoneticPr fontId="2"/>
  <pageMargins left="0.14000000000000001" right="0.13" top="0.17" bottom="0.18" header="0.14000000000000001" footer="0.19"/>
  <pageSetup paperSize="9" orientation="portrait" horizontalDpi="4294967294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55U-大学番号-大学名-第二号様式</vt:lpstr>
      <vt:lpstr>55U-99-全日大学-第二号様式（記入例）</vt:lpstr>
      <vt:lpstr>'55U-99-全日大学-第二号様式（記入例）'!Print_Area</vt:lpstr>
      <vt:lpstr>'55U-大学番号-大学名-第二号様式'!Print_Area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archery-1</dc:creator>
  <cp:lastModifiedBy>Microsoft Office User</cp:lastModifiedBy>
  <cp:lastPrinted>2014-01-24T01:35:59Z</cp:lastPrinted>
  <dcterms:created xsi:type="dcterms:W3CDTF">2009-09-09T06:36:40Z</dcterms:created>
  <dcterms:modified xsi:type="dcterms:W3CDTF">2021-07-27T04:39:55Z</dcterms:modified>
</cp:coreProperties>
</file>